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0" yWindow="0" windowWidth="20670" windowHeight="9210" tabRatio="715" activeTab="1"/>
  </bookViews>
  <sheets>
    <sheet name="титул" sheetId="47" r:id="rId1"/>
    <sheet name="5" sheetId="22" r:id="rId2"/>
    <sheet name="7" sheetId="23" r:id="rId3"/>
    <sheet name="8" sheetId="24" r:id="rId4"/>
    <sheet name="10" sheetId="26" r:id="rId5"/>
    <sheet name="11" sheetId="27" r:id="rId6"/>
    <sheet name="15" sheetId="28" r:id="rId7"/>
    <sheet name="16" sheetId="29" r:id="rId8"/>
    <sheet name="17" sheetId="31" r:id="rId9"/>
    <sheet name="18" sheetId="30" r:id="rId10"/>
    <sheet name="21" sheetId="18" r:id="rId11"/>
    <sheet name="25" sheetId="33" r:id="rId12"/>
    <sheet name="28" sheetId="34" r:id="rId13"/>
    <sheet name="34" sheetId="17" r:id="rId14"/>
    <sheet name="39" sheetId="38" r:id="rId15"/>
    <sheet name="44" sheetId="15" r:id="rId16"/>
    <sheet name="45" sheetId="40" r:id="rId17"/>
    <sheet name="46" sheetId="41" r:id="rId18"/>
    <sheet name="49" sheetId="43" r:id="rId19"/>
    <sheet name="50" sheetId="44" r:id="rId20"/>
    <sheet name="52" sheetId="45" r:id="rId21"/>
    <sheet name="53" sheetId="46" r:id="rId22"/>
    <sheet name="Анцирский" sheetId="48" r:id="rId23"/>
    <sheet name="Астафьевский" sheetId="49" r:id="rId24"/>
    <sheet name="Ашкаульский" sheetId="50" r:id="rId25"/>
    <sheet name="Большеуринский" sheetId="51" r:id="rId26"/>
    <sheet name="Бошняковский" sheetId="52" r:id="rId27"/>
    <sheet name="Браженский" sheetId="53" r:id="rId28"/>
    <sheet name="В-Амонашенский" sheetId="54" r:id="rId29"/>
    <sheet name="Красномаяковский" sheetId="55" r:id="rId30"/>
    <sheet name="Мокрушенский" sheetId="56" r:id="rId31"/>
    <sheet name="Сотниковский" sheetId="57" r:id="rId32"/>
    <sheet name="Степняковский" sheetId="58" r:id="rId33"/>
    <sheet name="Таеженский" sheetId="59" r:id="rId34"/>
    <sheet name="Чечеульский" sheetId="60" r:id="rId35"/>
    <sheet name="Филимоновский" sheetId="61" r:id="rId36"/>
  </sheets>
  <definedNames>
    <definedName name="_GoBack" localSheetId="3">'8'!$B$5</definedName>
    <definedName name="_xlnm.Print_Area" localSheetId="4">'10'!$A$1:$N$12</definedName>
    <definedName name="_xlnm.Print_Area" localSheetId="5">'11'!$A$1:$N$10</definedName>
    <definedName name="_xlnm.Print_Area" localSheetId="6">'15'!$A$1:$N$11</definedName>
    <definedName name="_xlnm.Print_Area" localSheetId="7">'16'!$A$1:$N$15</definedName>
    <definedName name="_xlnm.Print_Area" localSheetId="8">'17'!$A$1:$N$16</definedName>
    <definedName name="_xlnm.Print_Area" localSheetId="9">'18'!$A$1:$N$11</definedName>
    <definedName name="_xlnm.Print_Area" localSheetId="10">'21'!$A$1:$N$13</definedName>
    <definedName name="_xlnm.Print_Area" localSheetId="11">'25'!$A$1:$N$10</definedName>
    <definedName name="_xlnm.Print_Area" localSheetId="12">'28'!$A$1:$N$11</definedName>
    <definedName name="_xlnm.Print_Area" localSheetId="13">'34'!$A$1:$N$13</definedName>
    <definedName name="_xlnm.Print_Area" localSheetId="14">'39'!$A$1:$N$12</definedName>
    <definedName name="_xlnm.Print_Area" localSheetId="15">'44'!$A$1:$N$12</definedName>
    <definedName name="_xlnm.Print_Area" localSheetId="16">'45'!$A$1:$N$11</definedName>
    <definedName name="_xlnm.Print_Area" localSheetId="17">'46'!$A$1:$N$9</definedName>
    <definedName name="_xlnm.Print_Area" localSheetId="18">'49'!$A$1:$N$10</definedName>
    <definedName name="_xlnm.Print_Area" localSheetId="1">'5'!$A$1:$N$13</definedName>
    <definedName name="_xlnm.Print_Area" localSheetId="19">'50'!$A$1:$N$13</definedName>
    <definedName name="_xlnm.Print_Area" localSheetId="20">'52'!$A$1:$N$12</definedName>
    <definedName name="_xlnm.Print_Area" localSheetId="21">'53'!$A$1:$N$11</definedName>
    <definedName name="_xlnm.Print_Area" localSheetId="2">'7'!$A$1:$N$11</definedName>
    <definedName name="_xlnm.Print_Area" localSheetId="3">'8'!$A$1:$N$9</definedName>
  </definedNames>
  <calcPr calcId="144525"/>
</workbook>
</file>

<file path=xl/calcChain.xml><?xml version="1.0" encoding="utf-8"?>
<calcChain xmlns="http://schemas.openxmlformats.org/spreadsheetml/2006/main">
  <c r="J11" i="26" l="1"/>
  <c r="K11" i="26" s="1"/>
  <c r="J12" i="61" l="1"/>
  <c r="K12" i="61" s="1"/>
  <c r="J11" i="61"/>
  <c r="K11" i="61" s="1"/>
  <c r="J10" i="61"/>
  <c r="K10" i="61" s="1"/>
  <c r="K8" i="61"/>
  <c r="J8" i="61"/>
  <c r="J7" i="61"/>
  <c r="K7" i="61" s="1"/>
  <c r="J6" i="61"/>
  <c r="K6" i="61" s="1"/>
  <c r="J5" i="61"/>
  <c r="K5" i="61" s="1"/>
  <c r="K11" i="60"/>
  <c r="J7" i="60"/>
  <c r="K7" i="60" s="1"/>
  <c r="K6" i="60"/>
  <c r="J12" i="60"/>
  <c r="K12" i="60" s="1"/>
  <c r="J10" i="60"/>
  <c r="K10" i="60" s="1"/>
  <c r="J8" i="60"/>
  <c r="K8" i="60" s="1"/>
  <c r="J5" i="60"/>
  <c r="K5" i="60" s="1"/>
  <c r="K10" i="59"/>
  <c r="K7" i="59"/>
  <c r="K6" i="59"/>
  <c r="K11" i="59"/>
  <c r="J9" i="59"/>
  <c r="K9" i="59" s="1"/>
  <c r="J5" i="59"/>
  <c r="K5" i="59" s="1"/>
  <c r="J9" i="58"/>
  <c r="K9" i="58" s="1"/>
  <c r="K8" i="58"/>
  <c r="J6" i="58"/>
  <c r="K6" i="58" s="1"/>
  <c r="J5" i="58"/>
  <c r="K5" i="58" s="1"/>
  <c r="J11" i="57"/>
  <c r="K11" i="57" s="1"/>
  <c r="J7" i="57"/>
  <c r="K7" i="57" s="1"/>
  <c r="J6" i="57"/>
  <c r="K6" i="57" s="1"/>
  <c r="J12" i="57"/>
  <c r="K12" i="57" s="1"/>
  <c r="J10" i="57"/>
  <c r="K10" i="57" s="1"/>
  <c r="J8" i="57"/>
  <c r="K8" i="57" s="1"/>
  <c r="J5" i="57"/>
  <c r="K5" i="57" s="1"/>
  <c r="J9" i="56"/>
  <c r="K9" i="56" s="1"/>
  <c r="J8" i="56"/>
  <c r="K8" i="56" s="1"/>
  <c r="J6" i="56"/>
  <c r="K6" i="56" s="1"/>
  <c r="J5" i="56"/>
  <c r="K5" i="56" s="1"/>
  <c r="J6" i="55"/>
  <c r="K6" i="55" s="1"/>
  <c r="J10" i="55"/>
  <c r="K10" i="55" s="1"/>
  <c r="K9" i="55"/>
  <c r="K7" i="55"/>
  <c r="J5" i="55"/>
  <c r="K5" i="55" s="1"/>
  <c r="J9" i="54"/>
  <c r="K9" i="54" s="1"/>
  <c r="K8" i="54"/>
  <c r="J6" i="54"/>
  <c r="K6" i="54" s="1"/>
  <c r="J5" i="54"/>
  <c r="K5" i="54" s="1"/>
  <c r="J10" i="53"/>
  <c r="K10" i="53" s="1"/>
  <c r="J6" i="53"/>
  <c r="K6" i="53" s="1"/>
  <c r="J11" i="53"/>
  <c r="K11" i="53" s="1"/>
  <c r="J9" i="53"/>
  <c r="K9" i="53" s="1"/>
  <c r="J7" i="53"/>
  <c r="K7" i="53" s="1"/>
  <c r="J5" i="53"/>
  <c r="K5" i="53" s="1"/>
  <c r="J9" i="52"/>
  <c r="K9" i="52" s="1"/>
  <c r="K8" i="52"/>
  <c r="J6" i="52"/>
  <c r="K6" i="52" s="1"/>
  <c r="J5" i="52"/>
  <c r="K5" i="52" s="1"/>
  <c r="K9" i="51" l="1"/>
  <c r="J8" i="51"/>
  <c r="K8" i="51" s="1"/>
  <c r="K6" i="51"/>
  <c r="K5" i="51"/>
  <c r="J9" i="50"/>
  <c r="K9" i="50" s="1"/>
  <c r="K8" i="50"/>
  <c r="J6" i="50"/>
  <c r="K6" i="50" s="1"/>
  <c r="J5" i="50"/>
  <c r="K5" i="50" s="1"/>
  <c r="K6" i="49"/>
  <c r="J10" i="49"/>
  <c r="K10" i="49" s="1"/>
  <c r="K9" i="49"/>
  <c r="J7" i="49"/>
  <c r="K7" i="49" s="1"/>
  <c r="J5" i="49"/>
  <c r="K5" i="49" s="1"/>
  <c r="J11" i="48"/>
  <c r="K11" i="48" s="1"/>
  <c r="K10" i="48"/>
  <c r="J9" i="48"/>
  <c r="K9" i="48" s="1"/>
  <c r="J7" i="48"/>
  <c r="K7" i="48" s="1"/>
  <c r="J6" i="48"/>
  <c r="K6" i="48" s="1"/>
  <c r="J5" i="48"/>
  <c r="K5" i="48" s="1"/>
  <c r="J8" i="46"/>
  <c r="J11" i="45"/>
  <c r="K6" i="45"/>
  <c r="K12" i="40"/>
  <c r="K6" i="40"/>
  <c r="J8" i="40"/>
  <c r="K8" i="40" s="1"/>
  <c r="K12" i="34"/>
  <c r="K7" i="34"/>
  <c r="J13" i="33"/>
  <c r="J8" i="33"/>
  <c r="J7" i="18"/>
  <c r="J6" i="18"/>
  <c r="K6" i="18" s="1"/>
  <c r="J12" i="30"/>
  <c r="K12" i="30" s="1"/>
  <c r="J7" i="30"/>
  <c r="K7" i="30" s="1"/>
  <c r="J8" i="31"/>
  <c r="J6" i="31"/>
  <c r="K6" i="31" s="1"/>
  <c r="J9" i="29"/>
  <c r="K9" i="29" s="1"/>
  <c r="J13" i="28"/>
  <c r="J12" i="28"/>
  <c r="K12" i="28" s="1"/>
  <c r="J8" i="28"/>
  <c r="J7" i="28"/>
  <c r="J13" i="26"/>
  <c r="J8" i="27"/>
  <c r="J10" i="26" l="1"/>
  <c r="J7" i="26"/>
  <c r="J6" i="26"/>
  <c r="J12" i="22"/>
  <c r="K12" i="22" s="1"/>
  <c r="K7" i="22"/>
  <c r="K19" i="44" l="1"/>
  <c r="K17" i="44"/>
  <c r="K15" i="44"/>
  <c r="K13" i="41"/>
  <c r="K16" i="38"/>
  <c r="J17" i="38"/>
  <c r="J16" i="38"/>
  <c r="K16" i="31"/>
  <c r="K19" i="28"/>
  <c r="J10" i="43" l="1"/>
  <c r="J12" i="43"/>
  <c r="J14" i="41"/>
  <c r="J10" i="15"/>
  <c r="J13" i="46"/>
  <c r="K13" i="46" s="1"/>
  <c r="J12" i="46"/>
  <c r="K12" i="46" s="1"/>
  <c r="K11" i="46"/>
  <c r="J10" i="46"/>
  <c r="K10" i="46" s="1"/>
  <c r="K7" i="46"/>
  <c r="K8" i="46"/>
  <c r="J6" i="46"/>
  <c r="K6" i="46" s="1"/>
  <c r="J7" i="46"/>
  <c r="K7" i="45"/>
  <c r="K8" i="45"/>
  <c r="K6" i="44"/>
  <c r="K7" i="44"/>
  <c r="K8" i="44"/>
  <c r="J16" i="44"/>
  <c r="J15" i="44"/>
  <c r="J10" i="41"/>
  <c r="K10" i="41" s="1"/>
  <c r="J11" i="41"/>
  <c r="K11" i="41" s="1"/>
  <c r="K9" i="41"/>
  <c r="K6" i="41"/>
  <c r="J7" i="41"/>
  <c r="K7" i="41" s="1"/>
  <c r="J7" i="40"/>
  <c r="K7" i="40" s="1"/>
  <c r="K6" i="15"/>
  <c r="K7" i="15"/>
  <c r="K8" i="15"/>
  <c r="K13" i="38"/>
  <c r="J6" i="38"/>
  <c r="K6" i="38" s="1"/>
  <c r="K7" i="38"/>
  <c r="K8" i="38"/>
  <c r="J9" i="38"/>
  <c r="K9" i="38" s="1"/>
  <c r="J11" i="17"/>
  <c r="K11" i="17" s="1"/>
  <c r="K12" i="17"/>
  <c r="K6" i="17"/>
  <c r="K7" i="17"/>
  <c r="K8" i="17"/>
  <c r="J11" i="34"/>
  <c r="K11" i="34" s="1"/>
  <c r="J13" i="34"/>
  <c r="K13" i="34" s="1"/>
  <c r="K6" i="34"/>
  <c r="K8" i="34"/>
  <c r="J17" i="33"/>
  <c r="K17" i="33" s="1"/>
  <c r="J16" i="33"/>
  <c r="K16" i="33" s="1"/>
  <c r="J12" i="33"/>
  <c r="K12" i="33" s="1"/>
  <c r="K13" i="33"/>
  <c r="J14" i="33"/>
  <c r="K14" i="33" s="1"/>
  <c r="K8" i="33"/>
  <c r="J10" i="18"/>
  <c r="K7" i="18"/>
  <c r="K8" i="18"/>
  <c r="K11" i="30"/>
  <c r="K13" i="30"/>
  <c r="J6" i="30"/>
  <c r="K6" i="30" s="1"/>
  <c r="K8" i="30"/>
  <c r="J14" i="31"/>
  <c r="J13" i="31"/>
  <c r="K13" i="31" s="1"/>
  <c r="J7" i="31"/>
  <c r="K7" i="31" s="1"/>
  <c r="K8" i="31"/>
  <c r="J8" i="29"/>
  <c r="K8" i="29" s="1"/>
  <c r="K10" i="29"/>
  <c r="J14" i="29"/>
  <c r="K14" i="29" s="1"/>
  <c r="J13" i="29"/>
  <c r="K13" i="29" s="1"/>
  <c r="J15" i="29"/>
  <c r="K15" i="29" s="1"/>
  <c r="J17" i="28"/>
  <c r="K17" i="28" s="1"/>
  <c r="J18" i="28"/>
  <c r="K18" i="28" s="1"/>
  <c r="J11" i="28"/>
  <c r="K11" i="28" s="1"/>
  <c r="K13" i="28"/>
  <c r="J14" i="28"/>
  <c r="K14" i="28" s="1"/>
  <c r="K6" i="28"/>
  <c r="K7" i="28"/>
  <c r="K8" i="28"/>
  <c r="J17" i="27"/>
  <c r="K17" i="27" s="1"/>
  <c r="J16" i="27"/>
  <c r="K16" i="27" s="1"/>
  <c r="K12" i="27"/>
  <c r="K7" i="27"/>
  <c r="K6" i="24"/>
  <c r="J12" i="23"/>
  <c r="J11" i="23"/>
  <c r="J9" i="23"/>
  <c r="J6" i="23"/>
  <c r="J10" i="22"/>
  <c r="K10" i="22" s="1"/>
  <c r="J18" i="44" l="1"/>
  <c r="J17" i="44"/>
  <c r="J20" i="44"/>
  <c r="J19" i="44"/>
  <c r="J13" i="41"/>
  <c r="J10" i="34"/>
  <c r="J5" i="33"/>
  <c r="K5" i="33" s="1"/>
  <c r="J17" i="31"/>
  <c r="K17" i="31" s="1"/>
  <c r="J16" i="31"/>
  <c r="K12" i="29"/>
  <c r="J16" i="28"/>
  <c r="K16" i="28" s="1"/>
  <c r="J19" i="28"/>
  <c r="K9" i="24"/>
  <c r="K6" i="23"/>
  <c r="K6" i="22"/>
  <c r="J5" i="22"/>
  <c r="K5" i="22" s="1"/>
  <c r="J10" i="44"/>
  <c r="K10" i="44" s="1"/>
  <c r="K11" i="43"/>
  <c r="J9" i="43"/>
  <c r="K9" i="43" s="1"/>
  <c r="K12" i="45" l="1"/>
  <c r="K11" i="45"/>
  <c r="K12" i="44"/>
  <c r="K6" i="43"/>
  <c r="J5" i="15"/>
  <c r="K5" i="15" s="1"/>
  <c r="K12" i="38"/>
  <c r="K5" i="34"/>
  <c r="K11" i="33" l="1"/>
  <c r="K13" i="18"/>
  <c r="K12" i="18"/>
  <c r="J5" i="18"/>
  <c r="K5" i="18" s="1"/>
  <c r="K11" i="31" l="1"/>
  <c r="K6" i="27"/>
  <c r="K7" i="26"/>
  <c r="K13" i="26" l="1"/>
  <c r="K8" i="26"/>
  <c r="K6" i="26"/>
  <c r="K10" i="24" l="1"/>
  <c r="K10" i="23"/>
  <c r="K9" i="23"/>
  <c r="K7" i="23"/>
  <c r="J5" i="46"/>
  <c r="K5" i="46" s="1"/>
  <c r="K10" i="45"/>
  <c r="K10" i="43"/>
  <c r="K10" i="15"/>
  <c r="J10" i="17"/>
  <c r="K10" i="17" s="1"/>
  <c r="K10" i="34"/>
  <c r="K9" i="33"/>
  <c r="K10" i="30"/>
  <c r="K8" i="27" l="1"/>
  <c r="K12" i="23" l="1"/>
  <c r="K7" i="43" l="1"/>
  <c r="J13" i="40"/>
  <c r="K13" i="40" s="1"/>
  <c r="K11" i="18"/>
  <c r="J10" i="31"/>
  <c r="K10" i="31" s="1"/>
  <c r="K10" i="26"/>
  <c r="J11" i="24"/>
  <c r="K11" i="24" s="1"/>
  <c r="K11" i="23"/>
  <c r="K10" i="18" l="1"/>
  <c r="K5" i="30"/>
  <c r="K14" i="31"/>
  <c r="J5" i="31"/>
  <c r="K5" i="31" s="1"/>
  <c r="J5" i="29"/>
  <c r="K5" i="29" s="1"/>
  <c r="J10" i="28"/>
  <c r="K10" i="28" s="1"/>
  <c r="J5" i="28"/>
  <c r="K5" i="28" s="1"/>
  <c r="J13" i="27"/>
  <c r="K13" i="27" s="1"/>
  <c r="K11" i="27"/>
  <c r="J10" i="27"/>
  <c r="K10" i="27" s="1"/>
  <c r="J5" i="27"/>
  <c r="K5" i="27" s="1"/>
  <c r="J14" i="26"/>
  <c r="K14" i="26" s="1"/>
  <c r="J12" i="26"/>
  <c r="K12" i="26" s="1"/>
  <c r="J5" i="26"/>
  <c r="K5" i="26" s="1"/>
  <c r="K7" i="24"/>
  <c r="J5" i="24"/>
  <c r="K5" i="24" s="1"/>
  <c r="J5" i="23"/>
  <c r="K5" i="23" s="1"/>
  <c r="K11" i="22"/>
  <c r="J9" i="22"/>
  <c r="K9" i="22" s="1"/>
  <c r="J11" i="44"/>
  <c r="K11" i="44" s="1"/>
  <c r="J13" i="45" l="1"/>
  <c r="K13" i="45" s="1"/>
  <c r="J5" i="45"/>
  <c r="K5" i="45" s="1"/>
  <c r="J13" i="44"/>
  <c r="K13" i="44" s="1"/>
  <c r="J5" i="44"/>
  <c r="K5" i="44" s="1"/>
  <c r="K12" i="43"/>
  <c r="J5" i="43"/>
  <c r="K5" i="43" s="1"/>
  <c r="K5" i="41"/>
  <c r="J11" i="40"/>
  <c r="K11" i="40" s="1"/>
  <c r="J10" i="40"/>
  <c r="K10" i="40" s="1"/>
  <c r="J5" i="40"/>
  <c r="K5" i="40" s="1"/>
  <c r="J13" i="15"/>
  <c r="K13" i="15" s="1"/>
  <c r="K12" i="15"/>
  <c r="K11" i="15"/>
  <c r="J14" i="38"/>
  <c r="K14" i="38" s="1"/>
  <c r="K11" i="38"/>
  <c r="J5" i="38"/>
  <c r="K5" i="38" s="1"/>
  <c r="K13" i="17"/>
  <c r="K5" i="17"/>
</calcChain>
</file>

<file path=xl/sharedStrings.xml><?xml version="1.0" encoding="utf-8"?>
<sst xmlns="http://schemas.openxmlformats.org/spreadsheetml/2006/main" count="2741" uniqueCount="188">
  <si>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</si>
  <si>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</si>
  <si>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</si>
  <si>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</si>
  <si>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</si>
  <si>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Причины отклонения значений от запланированных</t>
  </si>
  <si>
    <t>Услуга</t>
  </si>
  <si>
    <t>Показатель объема</t>
  </si>
  <si>
    <t>человек</t>
  </si>
  <si>
    <t xml:space="preserve">Источник информации о фактическом значении показателя </t>
  </si>
  <si>
    <t>Значение, утвержденное в МЗ на отчетный фин.год</t>
  </si>
  <si>
    <t>база данных АИС "Дошкольник"</t>
  </si>
  <si>
    <t>Число детей</t>
  </si>
  <si>
    <t>Наименование учреждения, оказывающего услугу (выполняющего работу)</t>
  </si>
  <si>
    <t>Оценка выполнения муниципальными учреждениями муниципального задания по каждому показателю</t>
  </si>
  <si>
    <t>Сводная оценка выполнения муниципальными учреждениями муниципального задания по показателям (качества, объема)</t>
  </si>
  <si>
    <t>Оценка итоговая</t>
  </si>
  <si>
    <t xml:space="preserve">Число обучающихся </t>
  </si>
  <si>
    <t>МЗ не выполнено</t>
  </si>
  <si>
    <t xml:space="preserve">Фактическое значение за отчетный финансовый год </t>
  </si>
  <si>
    <t>Человек</t>
  </si>
  <si>
    <t>МБ ДОУ №5 2450013500</t>
  </si>
  <si>
    <t>Наименование и ИНН  учреждения, оказывающего услугу (выполняющего работу)</t>
  </si>
  <si>
    <t>Раздел № 1. Присмотр и уход</t>
  </si>
  <si>
    <r>
      <t xml:space="preserve"> Присмотр и уход: </t>
    </r>
    <r>
      <rPr>
        <b/>
        <sz val="8"/>
        <rFont val="Times New Roman"/>
        <family val="1"/>
        <charset val="204"/>
      </rPr>
      <t>физические лица за исключением льготных категорий</t>
    </r>
  </si>
  <si>
    <t>Раздел № 2. Реализация основных общеобразовательных программ дошкольного образования</t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</si>
  <si>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Обучающиеся с ограниченными возможностями здоровья (ОВЗ)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</si>
  <si>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 -инвалиды от 3 до 8 лет</t>
    </r>
  </si>
  <si>
    <t>5. Иная информация, необходимая для исполнения (контроля за исполнением) муниципального задания - отсутствует</t>
  </si>
  <si>
    <t>МБ ДОУ №7 2450032493</t>
  </si>
  <si>
    <t>Наименование и ИНН учреждения, оказывающего услугу (выполняющего работу)</t>
  </si>
  <si>
    <r>
      <t xml:space="preserve">Присмотр и уход: </t>
    </r>
    <r>
      <rPr>
        <b/>
        <sz val="8"/>
        <rFont val="Times New Roman"/>
        <family val="1"/>
        <charset val="204"/>
      </rPr>
      <t>физические лица за исключением льготных категорий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</si>
  <si>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дети-сироты и дети, оставшиеся без попечения родителей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</si>
  <si>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дети-инвалиды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</si>
  <si>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 xml:space="preserve"> обучающиеся с ограниченными возможностями здоровья (ОВЗ), от 3 до 8 лет</t>
    </r>
  </si>
  <si>
    <r>
      <t>Реализация основных общеобразовательных программ дошкольного образования: о</t>
    </r>
    <r>
      <rPr>
        <b/>
        <sz val="8"/>
        <rFont val="Times New Roman"/>
        <family val="1"/>
        <charset val="204"/>
      </rPr>
      <t>бучающиеся за исключением обучающихся с ограниченными возможностями здоровья (ОВЗ) и детей-инвалидов, от 3 до 8 лет</t>
    </r>
  </si>
  <si>
    <t>МБ ДОУ №8 2450013123</t>
  </si>
  <si>
    <r>
      <t xml:space="preserve">Присмотр и уход: </t>
    </r>
    <r>
      <rPr>
        <b/>
        <sz val="8"/>
        <rFont val="Times New Roman"/>
        <family val="1"/>
        <charset val="204"/>
      </rPr>
      <t xml:space="preserve">физические лица за исключением льготных категорий
    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</si>
  <si>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дети-сироты и дети, оставшиеся без попечения родителей</t>
    </r>
    <r>
      <rPr>
        <sz val="8"/>
        <rFont val="Times New Roman"/>
        <family val="1"/>
        <charset val="204"/>
      </rPr>
      <t xml:space="preserve">
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</si>
  <si>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дети-инвалиды</t>
    </r>
    <r>
      <rPr>
        <sz val="8"/>
        <rFont val="Times New Roman"/>
        <family val="1"/>
        <charset val="204"/>
      </rPr>
      <t xml:space="preserve">
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</si>
  <si>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органиченными возможностями здоровья (ОВЗ) и детей -инвалидов от 3 до 8 лет</t>
    </r>
    <r>
      <rPr>
        <sz val="8"/>
        <rFont val="Times New Roman"/>
        <family val="1"/>
        <charset val="204"/>
      </rPr>
      <t xml:space="preserve">
</t>
    </r>
  </si>
  <si>
    <r>
      <t xml:space="preserve"> Присмотр и уход: </t>
    </r>
    <r>
      <rPr>
        <b/>
        <sz val="8"/>
        <rFont val="Times New Roman"/>
        <family val="1"/>
        <charset val="204"/>
      </rPr>
      <t>дети-инвалиды</t>
    </r>
  </si>
  <si>
    <t>МБ ДОУ №10 2450013324</t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</si>
  <si>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дети-инвалиды от 3 до 8 лет</t>
    </r>
  </si>
  <si>
    <t>МБ ДОУ № 11 2450013035</t>
  </si>
  <si>
    <t>МБ ДОУ №15 2450013042</t>
  </si>
  <si>
    <t>МБ ДОУ №16 2450013243</t>
  </si>
  <si>
    <t>МБ ДОУ №17 2450013130</t>
  </si>
  <si>
    <r>
      <t xml:space="preserve">Присмотр и уход: </t>
    </r>
    <r>
      <rPr>
        <b/>
        <sz val="10"/>
        <rFont val="Times New Roman"/>
        <family val="1"/>
        <charset val="204"/>
      </rPr>
      <t>физические лица за исключением льготных категорий</t>
    </r>
  </si>
  <si>
    <t>МБ ДОУ №18 2450025545</t>
  </si>
  <si>
    <r>
      <t>Реализация основных общеобразовательных программ дошкольного образования: о</t>
    </r>
    <r>
      <rPr>
        <b/>
        <sz val="10"/>
        <rFont val="Times New Roman"/>
        <family val="1"/>
        <charset val="204"/>
      </rPr>
      <t>бучающиеся за исключением обучающихся с ограниченными возможностями здоровья (ОВЗ) и детей-инвалидов от 3 до 8 лет</t>
    </r>
  </si>
  <si>
    <t>МБ ДОУ №21 2450028514</t>
  </si>
  <si>
    <t>МБ ДОУ № 25 2450032038</t>
  </si>
  <si>
    <r>
      <t>Присмотр и уход:</t>
    </r>
    <r>
      <rPr>
        <b/>
        <sz val="8"/>
        <rFont val="Times New Roman"/>
        <family val="1"/>
        <charset val="204"/>
      </rPr>
      <t xml:space="preserve"> физические лица за исключением льготных категорий</t>
    </r>
  </si>
  <si>
    <t>МБ ДОУ №28 2450013317</t>
  </si>
  <si>
    <t>МБ ДОУ №34 2450013290</t>
  </si>
  <si>
    <t>МБ ДОУ № 39 2450013067</t>
  </si>
  <si>
    <t>МА ДОУ №44 2450021251</t>
  </si>
  <si>
    <r>
      <t xml:space="preserve">МБ ДОУ № 45 </t>
    </r>
    <r>
      <rPr>
        <i/>
        <sz val="10"/>
        <rFont val="Arial"/>
        <family val="2"/>
        <charset val="204"/>
      </rPr>
      <t>2450013074</t>
    </r>
  </si>
  <si>
    <t>МБ ДОУ №46 2450013282</t>
  </si>
  <si>
    <t>МБ ДОУ №49 2450022777</t>
  </si>
  <si>
    <r>
      <t xml:space="preserve">Присмотр и уход: </t>
    </r>
    <r>
      <rPr>
        <b/>
        <sz val="9"/>
        <rFont val="Times New Roman"/>
        <family val="1"/>
        <charset val="204"/>
      </rPr>
      <t>физические лица за исключением льготных категорий</t>
    </r>
  </si>
  <si>
    <r>
      <t xml:space="preserve">Присмотр и уход: </t>
    </r>
    <r>
      <rPr>
        <b/>
        <sz val="9"/>
        <rFont val="Times New Roman"/>
        <family val="1"/>
        <charset val="204"/>
      </rPr>
      <t>дети-инвалиды</t>
    </r>
  </si>
  <si>
    <t>МБ ДОУ №50 2450013236</t>
  </si>
  <si>
    <r>
      <t xml:space="preserve">Присмотр и уход: </t>
    </r>
    <r>
      <rPr>
        <b/>
        <sz val="9"/>
        <rFont val="Times New Roman"/>
        <family val="1"/>
        <charset val="204"/>
      </rPr>
      <t>дети-сироты и дети, оставшиеся без попечения родителей</t>
    </r>
  </si>
  <si>
    <t>МБ ДОУ №52 2450013275</t>
  </si>
  <si>
    <t>МБ ДОУ №53 2450022784</t>
  </si>
  <si>
    <t xml:space="preserve"> </t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</si>
  <si>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дети-инвалиды,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</si>
  <si>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дети-инвалиды,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</si>
  <si>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дети-инвалиды,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</si>
  <si>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за исключением обучающихся с ограниченными возможностями здоровья (ОВЗ) и детей-инвалидов, от 1 года до 3 лет</t>
    </r>
    <r>
      <rPr>
        <sz val="8"/>
        <rFont val="Times New Roman"/>
        <family val="1"/>
        <charset val="204"/>
      </rPr>
      <t xml:space="preserve">
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</si>
  <si>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с ограниченными возможностями здоровья (ОВЗ), от 3 до 8 лет</t>
    </r>
    <r>
      <rPr>
        <sz val="8"/>
        <rFont val="Times New Roman"/>
        <family val="1"/>
        <charset val="204"/>
      </rPr>
      <t xml:space="preserve">
</t>
    </r>
  </si>
  <si>
    <r>
      <t xml:space="preserve"> Присмотр и уход: </t>
    </r>
    <r>
      <rPr>
        <b/>
        <sz val="8"/>
        <rFont val="Times New Roman"/>
        <family val="1"/>
        <charset val="204"/>
      </rPr>
      <t>физические лица льготных категорий, определяемых учредителем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</si>
  <si>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физические лица льготных категорий, определяемых учредителем</t>
    </r>
  </si>
  <si>
    <t>Раздел № 3. Реализация дополнительных общеразвивающих программ (персонифицированное финансирование)</t>
  </si>
  <si>
    <t>Раздел № 2. Реализация основных общеобразовательных программ дошкольного образования образования</t>
  </si>
  <si>
    <t>Раздел №2. Реализация основных общеобразовательных программа дошкольного образования</t>
  </si>
  <si>
    <r>
      <t xml:space="preserve">Присмотр и уход: </t>
    </r>
    <r>
      <rPr>
        <b/>
        <sz val="10"/>
        <rFont val="Times New Roman"/>
        <family val="1"/>
        <charset val="204"/>
      </rPr>
      <t>физические лица льготных категорий, определяемых учредителем</t>
    </r>
  </si>
  <si>
    <t>МЗ  выполнено в полном объеме</t>
  </si>
  <si>
    <t>МЗ выполнено в полном объеме</t>
  </si>
  <si>
    <r>
      <t xml:space="preserve">Присмотр и уход: </t>
    </r>
    <r>
      <rPr>
        <b/>
        <sz val="8"/>
        <rFont val="Times New Roman"/>
        <family val="1"/>
        <charset val="204"/>
      </rPr>
      <t>фзичекие лица льготных категорий, определяемых учредителем</t>
    </r>
  </si>
  <si>
    <t>Реализация дополнительных общеразвивающих программ (персонифицированное финансирование)</t>
  </si>
  <si>
    <r>
      <t xml:space="preserve">Присмотр и уход: </t>
    </r>
    <r>
      <rPr>
        <b/>
        <sz val="8"/>
        <rFont val="Times New Roman"/>
        <family val="1"/>
        <charset val="204"/>
      </rPr>
      <t>дети-сироты и дети, оставшиеся без пепечения родителей</t>
    </r>
  </si>
  <si>
    <r>
      <t xml:space="preserve">Присмотр и уход: </t>
    </r>
    <r>
      <rPr>
        <b/>
        <sz val="9"/>
        <rFont val="Times New Roman"/>
        <family val="1"/>
        <charset val="204"/>
      </rPr>
      <t>физические лица льготных категорий, определяемых учредителем</t>
    </r>
  </si>
  <si>
    <t>Код услуги</t>
  </si>
  <si>
    <t>БВ19</t>
  </si>
  <si>
    <t>БВ24</t>
  </si>
  <si>
    <r>
      <t xml:space="preserve"> Присмотр и уход:   </t>
    </r>
    <r>
      <rPr>
        <b/>
        <sz val="8"/>
        <rFont val="Times New Roman"/>
        <family val="1"/>
        <charset val="204"/>
      </rPr>
      <t>физические лица льготных категорий, определяемых учредителем</t>
    </r>
  </si>
  <si>
    <t>ББ52</t>
  </si>
  <si>
    <r>
      <t xml:space="preserve">Присмотр и уход: </t>
    </r>
    <r>
      <rPr>
        <b/>
        <sz val="8"/>
        <rFont val="Times New Roman"/>
        <family val="1"/>
        <charset val="204"/>
      </rPr>
      <t>физические лица льготных категорий, определяемых учредителе</t>
    </r>
    <r>
      <rPr>
        <sz val="8"/>
        <rFont val="Times New Roman"/>
        <family val="1"/>
        <charset val="204"/>
      </rPr>
      <t>м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</si>
  <si>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с ограниченными возможностями здоровья (ОВЗ) от 3 до 8 лет</t>
    </r>
  </si>
  <si>
    <r>
      <t xml:space="preserve"> Присмотр и уход: Д</t>
    </r>
    <r>
      <rPr>
        <b/>
        <sz val="8"/>
        <rFont val="Times New Roman"/>
        <family val="1"/>
        <charset val="204"/>
      </rPr>
      <t>ети с туберкулезной интоксикацией</t>
    </r>
  </si>
  <si>
    <r>
      <t>Реализация основных общеобразовательных программ дошкольного образования:</t>
    </r>
    <r>
      <rPr>
        <sz val="8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</si>
  <si>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 xml:space="preserve"> дети-инвалиды, от 3 до 8 лет</t>
    </r>
  </si>
  <si>
    <r>
      <t xml:space="preserve">Присмотр и уход: </t>
    </r>
    <r>
      <rPr>
        <b/>
        <sz val="8"/>
        <rFont val="Times New Roman"/>
        <family val="1"/>
        <charset val="204"/>
      </rPr>
      <t>физические лица льготных категорий, определяемых учредителем</t>
    </r>
    <r>
      <rPr>
        <sz val="8"/>
        <rFont val="Times New Roman"/>
        <family val="1"/>
        <charset val="204"/>
      </rPr>
      <t xml:space="preserve">
</t>
    </r>
  </si>
  <si>
    <t xml:space="preserve">МЗ не выполнено </t>
  </si>
  <si>
    <t>Реализация дополнительных общеразвивающих программ: художественная направленность</t>
  </si>
  <si>
    <t>Количество человеко-часов</t>
  </si>
  <si>
    <t>человеко-час</t>
  </si>
  <si>
    <t>Количество человеко часов</t>
  </si>
  <si>
    <t>Реализация дополнительных общеразвивающих программ: (персонифицированное финансирование) физкультурно-спортивная направленность</t>
  </si>
  <si>
    <r>
      <t xml:space="preserve">Присмотр и уход: </t>
    </r>
    <r>
      <rPr>
        <b/>
        <sz val="8"/>
        <rFont val="Times New Roman"/>
        <family val="1"/>
        <charset val="204"/>
      </rPr>
      <t>физические лица льготных категорий, опредляемых учредителем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</si>
  <si>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3 до 8 лет</t>
    </r>
  </si>
  <si>
    <t xml:space="preserve">Отчет о фактическом исполнении муниципального задания за 2 квартал 2025 года </t>
  </si>
  <si>
    <r>
      <t xml:space="preserve"> 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 от 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</si>
  <si>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с ограниченными возможностями здоровья (ОВЗ), от 3 до 8 лет</t>
    </r>
  </si>
  <si>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Реализация основных общеобразовательных программ дошкольного образования. О</t>
    </r>
    <r>
      <rPr>
        <b/>
        <sz val="8"/>
        <rFont val="Times New Roman"/>
        <family val="1"/>
        <charset val="204"/>
      </rPr>
      <t>бучающиеся за исключением обучающихся с ограниченными возможностями здоровья (ОВЗ) и детей-инвалидов,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</si>
  <si>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</si>
  <si>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 от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</si>
  <si>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с ограниченными возможностями здоровья (ОВЗ),  от  3 до 8 лет</t>
    </r>
  </si>
  <si>
    <r>
      <t>Присмотр и уход:</t>
    </r>
    <r>
      <rPr>
        <b/>
        <sz val="8"/>
        <rFont val="Times New Roman"/>
        <family val="1"/>
        <charset val="204"/>
      </rPr>
      <t xml:space="preserve"> дети-ивалиды</t>
    </r>
  </si>
  <si>
    <r>
      <t>Реализация основных общеобразовательных программ дошкольного образования: о</t>
    </r>
    <r>
      <rPr>
        <b/>
        <sz val="8"/>
        <rFont val="Times New Roman"/>
        <family val="1"/>
        <charset val="204"/>
      </rPr>
      <t>бучающиеся за исключением обучающихся с ограниченными возможностями здоровья (ОВЗ) и детей-инвалидов, от 1 года до 3 лет</t>
    </r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</si>
  <si>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обучающиеся с ограниченными возможностями здоровья (ОВЗ),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</si>
  <si>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</si>
  <si>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дети-инвалиды, от 3 до 8 лет.</t>
    </r>
  </si>
  <si>
    <t>Раздел № 3. Реализация общеразвивающих программ (персонифицированное финансирование)</t>
  </si>
  <si>
    <t xml:space="preserve">Число человек-часов пребывания </t>
  </si>
  <si>
    <t>человек-час</t>
  </si>
  <si>
    <t>направленность - социально-гуманитарная</t>
  </si>
  <si>
    <t>табель учета посещаемости</t>
  </si>
  <si>
    <t>база данных АИС "Новигатор" дополнительного образования Красночярского края</t>
  </si>
  <si>
    <r>
      <t>Реализация основных общеобразовательных программ дошкольного образования: о</t>
    </r>
    <r>
      <rPr>
        <b/>
        <sz val="8"/>
        <rFont val="Times New Roman"/>
        <family val="1"/>
        <charset val="204"/>
      </rPr>
      <t>бучающиеся за исключением обучающихся с ограниченными возможностями здоровья (ОВЗ) и детей-инвалидов от, 1 года до 3 лет</t>
    </r>
  </si>
  <si>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года до 3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</si>
  <si>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 инвалиды, от 3 до 8 лет</t>
    </r>
  </si>
  <si>
    <r>
      <t xml:space="preserve">Присмотр и уход: </t>
    </r>
    <r>
      <rPr>
        <b/>
        <sz val="10"/>
        <rFont val="Times New Roman"/>
        <family val="1"/>
        <charset val="204"/>
      </rPr>
      <t>дети-инвалиды</t>
    </r>
  </si>
  <si>
    <r>
      <t>Реализация основных общеобразовательных программ дошкольного образования:</t>
    </r>
    <r>
      <rPr>
        <b/>
        <sz val="10"/>
        <rFont val="Times New Roman"/>
        <family val="1"/>
        <charset val="204"/>
      </rPr>
      <t xml:space="preserve"> обучающиеся за исключением обучающихся с ограниченными возможностями здоровья (ОВЗ) и детей-инвалидов, от 1 года до 3 лет</t>
    </r>
  </si>
  <si>
    <r>
      <t>Реализация основных общеобразовательных программ дошкольного образования:</t>
    </r>
    <r>
      <rPr>
        <b/>
        <sz val="10"/>
        <rFont val="Times New Roman"/>
        <family val="1"/>
        <charset val="204"/>
      </rPr>
      <t xml:space="preserve"> обучающиеся с ограниченными возможностями здоровья (ОВЗ),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</si>
  <si>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10"/>
        <rFont val="Times New Roman"/>
        <family val="1"/>
        <charset val="204"/>
      </rPr>
      <t>дети-инвалиды, от 3 до 8 лет</t>
    </r>
  </si>
  <si>
    <t>Число человек прибывания</t>
  </si>
  <si>
    <t>база данных АИС "Новигатор" дополнительного образования Красноярского края</t>
  </si>
  <si>
    <r>
      <t>Присмотр и уход</t>
    </r>
    <r>
      <rPr>
        <b/>
        <sz val="8"/>
        <rFont val="Times New Roman"/>
        <family val="1"/>
        <charset val="204"/>
      </rPr>
      <t>: дети-сироты и дети, оставившиеся без попечения родителей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</si>
  <si>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 от, 1 года до 3 лет</t>
    </r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</si>
  <si>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Обучающиеся с ограниченными возможностями здоровья (ОВЗ), от 3 до 8 лет</t>
    </r>
  </si>
  <si>
    <r>
      <t>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Обучающиеся за исключением обучающихся с ограниченными возможностями здоровья (ОВЗ) и детей-инвалидов, от 1 года до 3 лет</t>
    </r>
  </si>
  <si>
    <t>АС "Новигатор"</t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</si>
  <si>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года до 3 лет</t>
    </r>
  </si>
  <si>
    <r>
      <t>Реализация основных общеобразовательных программ дошкольного образования: о</t>
    </r>
    <r>
      <rPr>
        <b/>
        <sz val="8"/>
        <rFont val="Times New Roman"/>
        <family val="1"/>
        <charset val="204"/>
      </rPr>
      <t>бучающиеся с ограниченными возможностями здоровья (ОВЗ),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</si>
  <si>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за исключением обучающихся с ограниченными возможностями здоровья (ОВЗ)  и детей-инвалидов от 1года до 3 лет</t>
    </r>
  </si>
  <si>
    <t>Показатель будет сформирован по итогам года</t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</si>
  <si>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 -инвалиды,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</si>
  <si>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ОВЗ и детей-инвалидов, от 3 до 8 лет</t>
    </r>
  </si>
  <si>
    <t>Число человеко-часов пребывания</t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</si>
  <si>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</si>
  <si>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с ограниченными возможностями здоровья (ОВЗ),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</si>
  <si>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</si>
  <si>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</si>
  <si>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3 до 8 лет</t>
    </r>
  </si>
  <si>
    <t>Реализация дополнительных общеразвивающих программ:(персонифицированное финансирование) художественная направленность</t>
  </si>
  <si>
    <t>Реализация дополнительных общеразвивающих программ:(персонифицированное финансирование) социально-гуманитарная направленность: дети за исключением детей с ОВЗ и детей-инвалидов</t>
  </si>
  <si>
    <r>
      <t xml:space="preserve"> Реализация основных общеобразовательных программ дошкольного образования: о</t>
    </r>
    <r>
      <rPr>
        <b/>
        <sz val="8"/>
        <rFont val="Times New Roman"/>
        <family val="1"/>
        <charset val="204"/>
      </rPr>
      <t xml:space="preserve">бучающиеся за исключением обучающихся с ограниченными возможностями здоровья </t>
    </r>
  </si>
  <si>
    <r>
      <rPr>
        <sz val="8"/>
        <rFont val="Times New Roman"/>
        <family val="1"/>
        <charset val="204"/>
      </rPr>
      <t>Реализация основных общеобразовательных программ дошкольного образования</t>
    </r>
    <r>
      <rPr>
        <b/>
        <sz val="8"/>
        <rFont val="Times New Roman"/>
        <family val="1"/>
        <charset val="204"/>
      </rPr>
      <t>: дети -инвалиды, от 3 до 8 лет</t>
    </r>
  </si>
  <si>
    <r>
      <t xml:space="preserve"> Реализация основных общеобразовательных программ дошкольного образования:</t>
    </r>
    <r>
      <rPr>
        <b/>
        <sz val="8"/>
        <rFont val="Times New Roman"/>
        <family val="1"/>
        <charset val="204"/>
      </rPr>
      <t xml:space="preserve"> Обучающиеся за исключением обучающихся с ограниченными возможностями здоровья </t>
    </r>
  </si>
  <si>
    <t>БВ52</t>
  </si>
  <si>
    <t>Реализация дополнительных общеразвивающих программ: техническая направленность</t>
  </si>
  <si>
    <t>Будет выполнено к концу финансового года</t>
  </si>
  <si>
    <t>Реализация дополнительных общеразвивающих программ (художественная направленность)</t>
  </si>
  <si>
    <t>Реализация дополнительных общеразвивающих программ, техническая направленность</t>
  </si>
  <si>
    <t>Реализация дополнительных общеразвивающих программ, художественная направленность</t>
  </si>
  <si>
    <t xml:space="preserve">Отчет о фактическом исполнении муниципального задания за 2 квартал 2026 года </t>
  </si>
  <si>
    <t xml:space="preserve">МЗ  не выполнено </t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</si>
  <si>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 -инвалиды от 1 до 3 лет</t>
    </r>
  </si>
  <si>
    <r>
      <t xml:space="preserve">Присмотр и уход: </t>
    </r>
    <r>
      <rPr>
        <b/>
        <sz val="10"/>
        <rFont val="Times New Roman"/>
        <family val="1"/>
        <charset val="204"/>
      </rPr>
      <t>дети-сироты и дети, оставшиеся без попечения родителей</t>
    </r>
  </si>
  <si>
    <r>
      <t>Присмотр и уход</t>
    </r>
    <r>
      <rPr>
        <b/>
        <sz val="8"/>
        <rFont val="Times New Roman"/>
        <family val="1"/>
        <charset val="204"/>
      </rPr>
      <t>: дети-инвалиды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</si>
  <si>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дет-инвалиды, от 3 до 8 лет</t>
    </r>
  </si>
  <si>
    <t>Дети, оставшиеся без попечения родителей</t>
  </si>
  <si>
    <t>МЗ  не выполнено</t>
  </si>
  <si>
    <r>
      <t xml:space="preserve">Реализация основных общеобразовательных программ дошкольного образования: </t>
    </r>
    <r>
      <rPr>
        <b/>
        <sz val="9"/>
        <rFont val="Times New Roman"/>
        <family val="1"/>
        <charset val="204"/>
      </rPr>
      <t>дети-инвалиды</t>
    </r>
  </si>
  <si>
    <r>
      <t xml:space="preserve"> Присмотр и уход: </t>
    </r>
    <r>
      <rPr>
        <b/>
        <sz val="8"/>
        <rFont val="Times New Roman"/>
        <family val="1"/>
        <charset val="204"/>
      </rPr>
      <t>дети-сироты и дети оставшиеся без попечения родителей</t>
    </r>
  </si>
  <si>
    <t>МБ ДОУ "Анцирский детский сад" 2450015875</t>
  </si>
  <si>
    <r>
      <t>Реализация основных общеобразовательных программ дошкольного образования:дети-инвалиды,</t>
    </r>
    <r>
      <rPr>
        <b/>
        <sz val="8"/>
        <rFont val="Times New Roman"/>
        <family val="1"/>
        <charset val="204"/>
      </rPr>
      <t xml:space="preserve"> от 1 года до 3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</si>
  <si>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 (ОВЗ) и детей-инвалидов, от 1 до 3 лет</t>
    </r>
  </si>
  <si>
    <t>МБ ДОУ "Астафьевский детский сад" 2450021484</t>
  </si>
  <si>
    <t>МБ ДОУ "Ашкаульский детский сад" 2450015635</t>
  </si>
  <si>
    <t>МБ ДОУ "Большеуринский детский сад" 2450015829</t>
  </si>
  <si>
    <t>МБ ДОУ "Бошняковский детский сад"  2450015762</t>
  </si>
  <si>
    <t>МБ ДОУ "Браженский детский сад"   2450021043</t>
  </si>
  <si>
    <t>МБ ДОУ "В-Амонашенский детский сад"  2450015554</t>
  </si>
  <si>
    <t>МБ ДОУ "Красномаяковский детский сад"  2450016011</t>
  </si>
  <si>
    <t>МБ ДОУ "Мокрушенский детский сад"  2450015346</t>
  </si>
  <si>
    <t>МБ ДОУ "Сотниковский детский сад"   2450015057</t>
  </si>
  <si>
    <t>МБ ДОУ "Степняковский детский сад"   2450015628</t>
  </si>
  <si>
    <t>МБ ДОУ "Таеженский детский сад"   2450015392</t>
  </si>
  <si>
    <t>МБ ДОУ "Чечеульский детский сад"   2450014906</t>
  </si>
  <si>
    <t>МБ ДОУ "Филимоновский детский сад"   2450015000</t>
  </si>
  <si>
    <r>
      <t xml:space="preserve">Реализация основных общеобразовательных программ дошкольного образования: обучающиеся за исключением обучающихся с ограниченными возможностями здоровья (ОВЗ) и </t>
    </r>
    <r>
      <rPr>
        <b/>
        <sz val="8"/>
        <rFont val="Times New Roman"/>
        <family val="1"/>
        <charset val="204"/>
      </rPr>
      <t>детей-инвалидов, от 3 до 8 лет</t>
    </r>
  </si>
  <si>
    <r>
      <t xml:space="preserve">Реализация основных общеобразовательных программ дошкольного образования: </t>
    </r>
    <r>
      <rPr>
        <b/>
        <sz val="8"/>
        <rFont val="Times New Roman"/>
        <family val="1"/>
        <charset val="204"/>
      </rPr>
      <t>дети-инвалиды от 1 года до 3 лет</t>
    </r>
  </si>
  <si>
    <t xml:space="preserve">МЗ выполнено в полном объеме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</si>
</sst>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4"/>
      <name val="Times New Roman"/>
      <family val="1"/>
      <charset val="204"/>
    </font>
    <font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</font>
    <font>
      <i/>
      <sz val="14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7"/>
      <name val="Arial"/>
      <family val="2"/>
      <charset val="204"/>
    </font>
    <font>
      <i/>
      <sz val="7"/>
      <name val="Arial"/>
      <family val="2"/>
      <charset val="204"/>
    </font>
    <font>
      <sz val="16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20"/>
      <name val="Arial"/>
      <family val="2"/>
      <charset val="204"/>
    </font>
    <font>
      <b/>
      <i/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7">
    <xf numFmtId="0" fontId="0" fillId="0" borderId="0" xfId="0"/>
    <xf numFmtId="0" fontId="2" fillId="0" borderId="0" xfId="0" applyFont="1"/>
    <xf numFmtId="0" fontId="0" fillId="2" borderId="0" xfId="0" applyFill="1"/>
    <xf numFmtId="0" fontId="5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6" fillId="0" borderId="0" xfId="0" applyFont="1"/>
    <xf numFmtId="0" fontId="9" fillId="2" borderId="1" xfId="0" applyFont="1" applyFill="1" applyBorder="1" applyAlignment="1">
      <alignment horizontal="center" vertical="top" wrapText="1"/>
    </xf>
    <xf numFmtId="0" fontId="8" fillId="2" borderId="0" xfId="0" applyFont="1" applyFill="1"/>
    <xf numFmtId="0" fontId="10" fillId="2" borderId="0" xfId="0" applyFont="1" applyFill="1"/>
    <xf numFmtId="0" fontId="11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0" xfId="0" applyFont="1" applyFill="1"/>
    <xf numFmtId="0" fontId="7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0" fillId="0" borderId="0" xfId="0" applyFill="1"/>
    <xf numFmtId="0" fontId="12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8" fillId="0" borderId="0" xfId="0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0" fillId="4" borderId="0" xfId="0" applyFill="1"/>
    <xf numFmtId="0" fontId="7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3" fontId="11" fillId="0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vertical="top" wrapText="1"/>
    </xf>
    <xf numFmtId="10" fontId="15" fillId="0" borderId="0" xfId="0" applyNumberFormat="1" applyFont="1" applyFill="1" applyBorder="1" applyAlignment="1">
      <alignment horizontal="left" vertical="top"/>
    </xf>
    <xf numFmtId="10" fontId="15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21" fillId="2" borderId="1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0" fontId="11" fillId="0" borderId="1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0" fillId="0" borderId="13" xfId="0" applyBorder="1"/>
    <xf numFmtId="0" fontId="7" fillId="2" borderId="5" xfId="0" applyFont="1" applyFill="1" applyBorder="1" applyAlignment="1">
      <alignment horizontal="center" vertical="top" wrapText="1"/>
    </xf>
    <xf numFmtId="0" fontId="0" fillId="2" borderId="0" xfId="0" applyFill="1" applyBorder="1"/>
    <xf numFmtId="0" fontId="24" fillId="0" borderId="0" xfId="0" applyFont="1"/>
    <xf numFmtId="0" fontId="11" fillId="0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/>
    </xf>
    <xf numFmtId="10" fontId="11" fillId="0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10" fontId="11" fillId="0" borderId="2" xfId="0" applyNumberFormat="1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10" fontId="11" fillId="0" borderId="1" xfId="0" applyNumberFormat="1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10" fontId="12" fillId="0" borderId="1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1" xfId="0" applyFont="1" applyFill="1" applyBorder="1" applyAlignment="1" applyProtection="1">
      <alignment horizontal="left" vertical="top" wrapText="1"/>
      <protection locked="0"/>
    </xf>
    <xf numFmtId="0" fontId="1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10" fontId="15" fillId="0" borderId="2" xfId="0" applyNumberFormat="1" applyFont="1" applyFill="1" applyBorder="1" applyAlignment="1">
      <alignment vertical="top" wrapText="1"/>
    </xf>
    <xf numFmtId="10" fontId="15" fillId="0" borderId="2" xfId="0" applyNumberFormat="1" applyFont="1" applyFill="1" applyBorder="1" applyAlignment="1">
      <alignment vertical="top"/>
    </xf>
    <xf numFmtId="10" fontId="12" fillId="0" borderId="2" xfId="0" applyNumberFormat="1" applyFont="1" applyFill="1" applyBorder="1" applyAlignment="1">
      <alignment horizontal="center" vertical="top"/>
    </xf>
    <xf numFmtId="10" fontId="11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center" vertical="top"/>
    </xf>
    <xf numFmtId="10" fontId="15" fillId="0" borderId="2" xfId="0" applyNumberFormat="1" applyFont="1" applyFill="1" applyBorder="1" applyAlignment="1">
      <alignment horizontal="center" vertical="top"/>
    </xf>
    <xf numFmtId="10" fontId="11" fillId="0" borderId="1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vertical="top" wrapText="1"/>
    </xf>
    <xf numFmtId="10" fontId="11" fillId="0" borderId="2" xfId="0" applyNumberFormat="1" applyFont="1" applyFill="1" applyBorder="1" applyAlignment="1">
      <alignment horizontal="center" vertical="top"/>
    </xf>
    <xf numFmtId="0" fontId="11" fillId="5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/>
    </xf>
    <xf numFmtId="10" fontId="15" fillId="0" borderId="2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0" fontId="11" fillId="0" borderId="2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/>
    </xf>
    <xf numFmtId="10" fontId="15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10" fontId="11" fillId="0" borderId="1" xfId="0" applyNumberFormat="1" applyFont="1" applyFill="1" applyBorder="1" applyAlignment="1">
      <alignment horizontal="left" vertical="top"/>
    </xf>
    <xf numFmtId="10" fontId="11" fillId="0" borderId="1" xfId="0" applyNumberFormat="1" applyFont="1" applyFill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1" fillId="0" borderId="2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/>
    </xf>
    <xf numFmtId="10" fontId="15" fillId="0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left" vertical="top" wrapText="1"/>
    </xf>
    <xf numFmtId="10" fontId="11" fillId="0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10" fontId="15" fillId="0" borderId="2" xfId="0" applyNumberFormat="1" applyFont="1" applyFill="1" applyBorder="1" applyAlignment="1">
      <alignment vertical="top" wrapText="1"/>
    </xf>
    <xf numFmtId="10" fontId="15" fillId="0" borderId="2" xfId="0" applyNumberFormat="1" applyFont="1" applyFill="1" applyBorder="1" applyAlignment="1">
      <alignment vertical="top"/>
    </xf>
    <xf numFmtId="0" fontId="15" fillId="0" borderId="2" xfId="0" applyFont="1" applyBorder="1" applyAlignment="1">
      <alignment vertical="top" wrapText="1"/>
    </xf>
    <xf numFmtId="10" fontId="15" fillId="0" borderId="1" xfId="0" applyNumberFormat="1" applyFont="1" applyFill="1" applyBorder="1" applyAlignment="1">
      <alignment vertical="top"/>
    </xf>
    <xf numFmtId="0" fontId="15" fillId="2" borderId="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10" fontId="11" fillId="0" borderId="2" xfId="0" applyNumberFormat="1" applyFont="1" applyFill="1" applyBorder="1" applyAlignment="1">
      <alignment horizontal="center" vertical="top" wrapText="1"/>
    </xf>
    <xf numFmtId="10" fontId="12" fillId="0" borderId="2" xfId="0" applyNumberFormat="1" applyFont="1" applyFill="1" applyBorder="1" applyAlignment="1">
      <alignment horizontal="center" vertical="top"/>
    </xf>
    <xf numFmtId="0" fontId="18" fillId="2" borderId="1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 wrapText="1"/>
    </xf>
    <xf numFmtId="10" fontId="12" fillId="0" borderId="1" xfId="0" applyNumberFormat="1" applyFont="1" applyFill="1" applyBorder="1" applyAlignment="1">
      <alignment horizontal="center" vertical="top"/>
    </xf>
    <xf numFmtId="10" fontId="11" fillId="0" borderId="1" xfId="0" applyNumberFormat="1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vertical="top" wrapText="1"/>
    </xf>
    <xf numFmtId="0" fontId="24" fillId="4" borderId="0" xfId="0" applyFont="1" applyFill="1"/>
    <xf numFmtId="0" fontId="0" fillId="0" borderId="13" xfId="0" applyBorder="1" applyAlignment="1"/>
    <xf numFmtId="0" fontId="11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center" wrapText="1"/>
    </xf>
    <xf numFmtId="10" fontId="11" fillId="0" borderId="2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21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0" fillId="0" borderId="1" xfId="0" applyBorder="1"/>
    <xf numFmtId="0" fontId="20" fillId="2" borderId="2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10" fontId="11" fillId="0" borderId="2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10" fontId="15" fillId="0" borderId="1" xfId="0" applyNumberFormat="1" applyFont="1" applyFill="1" applyBorder="1" applyAlignment="1">
      <alignment horizontal="left" vertical="top"/>
    </xf>
    <xf numFmtId="10" fontId="15" fillId="0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10" fontId="15" fillId="0" borderId="2" xfId="0" applyNumberFormat="1" applyFont="1" applyFill="1" applyBorder="1" applyAlignment="1">
      <alignment horizontal="center" vertical="top"/>
    </xf>
    <xf numFmtId="10" fontId="11" fillId="0" borderId="8" xfId="0" applyNumberFormat="1" applyFont="1" applyFill="1" applyBorder="1" applyAlignment="1">
      <alignment horizontal="center" vertical="top"/>
    </xf>
    <xf numFmtId="0" fontId="11" fillId="3" borderId="2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8" xfId="0" applyBorder="1"/>
    <xf numFmtId="10" fontId="20" fillId="2" borderId="1" xfId="0" applyNumberFormat="1" applyFont="1" applyFill="1" applyBorder="1" applyAlignment="1">
      <alignment horizontal="left" vertical="top" wrapText="1"/>
    </xf>
    <xf numFmtId="10" fontId="15" fillId="0" borderId="0" xfId="0" applyNumberFormat="1" applyFont="1" applyFill="1" applyBorder="1" applyAlignment="1">
      <alignment vertical="top"/>
    </xf>
    <xf numFmtId="10" fontId="11" fillId="0" borderId="2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center" vertical="top"/>
    </xf>
    <xf numFmtId="10" fontId="15" fillId="0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center" vertical="top"/>
    </xf>
    <xf numFmtId="10" fontId="11" fillId="0" borderId="2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  <xf numFmtId="10" fontId="11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vertical="top" wrapText="1"/>
    </xf>
    <xf numFmtId="10" fontId="11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center" vertical="top" wrapText="1"/>
    </xf>
    <xf numFmtId="0" fontId="15" fillId="6" borderId="2" xfId="0" applyFont="1" applyFill="1" applyBorder="1" applyAlignment="1">
      <alignment horizontal="center" vertical="top" wrapText="1"/>
    </xf>
    <xf numFmtId="10" fontId="12" fillId="6" borderId="2" xfId="0" applyNumberFormat="1" applyFont="1" applyFill="1" applyBorder="1" applyAlignment="1">
      <alignment horizontal="center" vertical="top"/>
    </xf>
    <xf numFmtId="10" fontId="12" fillId="6" borderId="1" xfId="0" applyNumberFormat="1" applyFont="1" applyFill="1" applyBorder="1" applyAlignment="1">
      <alignment horizontal="left" vertical="top"/>
    </xf>
    <xf numFmtId="10" fontId="11" fillId="6" borderId="2" xfId="0" applyNumberFormat="1" applyFont="1" applyFill="1" applyBorder="1" applyAlignment="1">
      <alignment horizontal="center" vertical="top" wrapText="1"/>
    </xf>
    <xf numFmtId="10" fontId="11" fillId="6" borderId="1" xfId="0" applyNumberFormat="1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10" fontId="12" fillId="6" borderId="1" xfId="0" applyNumberFormat="1" applyFont="1" applyFill="1" applyBorder="1" applyAlignment="1">
      <alignment horizontal="center" vertical="top"/>
    </xf>
    <xf numFmtId="10" fontId="11" fillId="6" borderId="1" xfId="0" applyNumberFormat="1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10" fontId="11" fillId="0" borderId="1" xfId="0" applyNumberFormat="1" applyFont="1" applyFill="1" applyBorder="1" applyAlignment="1">
      <alignment vertical="top"/>
    </xf>
    <xf numFmtId="0" fontId="11" fillId="7" borderId="1" xfId="0" applyFont="1" applyFill="1" applyBorder="1" applyAlignment="1">
      <alignment vertical="top" wrapText="1"/>
    </xf>
    <xf numFmtId="0" fontId="11" fillId="7" borderId="3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10" fontId="11" fillId="7" borderId="1" xfId="0" applyNumberFormat="1" applyFont="1" applyFill="1" applyBorder="1" applyAlignment="1">
      <alignment vertical="top"/>
    </xf>
    <xf numFmtId="0" fontId="11" fillId="7" borderId="2" xfId="0" applyFont="1" applyFill="1" applyBorder="1" applyAlignment="1">
      <alignment vertical="top" wrapText="1"/>
    </xf>
    <xf numFmtId="0" fontId="11" fillId="7" borderId="2" xfId="0" applyFont="1" applyFill="1" applyBorder="1" applyAlignment="1">
      <alignment horizontal="center" vertical="top" wrapText="1"/>
    </xf>
    <xf numFmtId="0" fontId="15" fillId="7" borderId="2" xfId="0" applyFont="1" applyFill="1" applyBorder="1" applyAlignment="1">
      <alignment horizontal="center" vertical="top" wrapText="1"/>
    </xf>
    <xf numFmtId="0" fontId="15" fillId="7" borderId="1" xfId="0" applyFont="1" applyFill="1" applyBorder="1" applyAlignment="1">
      <alignment horizontal="center" vertical="top" wrapText="1"/>
    </xf>
    <xf numFmtId="0" fontId="11" fillId="7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23" fillId="0" borderId="5" xfId="0" applyFont="1" applyFill="1" applyBorder="1" applyAlignment="1">
      <alignment horizontal="center" vertical="top" wrapText="1"/>
    </xf>
    <xf numFmtId="0" fontId="23" fillId="0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0" fontId="20" fillId="2" borderId="8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6" fillId="0" borderId="6" xfId="0" applyFont="1" applyBorder="1" applyAlignment="1"/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10" fontId="11" fillId="0" borderId="2" xfId="0" applyNumberFormat="1" applyFont="1" applyFill="1" applyBorder="1" applyAlignment="1">
      <alignment horizontal="center" vertical="top" wrapText="1"/>
    </xf>
    <xf numFmtId="10" fontId="11" fillId="0" borderId="3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10" fontId="11" fillId="0" borderId="2" xfId="0" applyNumberFormat="1" applyFont="1" applyFill="1" applyBorder="1" applyAlignment="1">
      <alignment horizontal="center" vertical="top"/>
    </xf>
    <xf numFmtId="10" fontId="11" fillId="0" borderId="3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10" fontId="15" fillId="0" borderId="2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9" fillId="0" borderId="5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top" wrapText="1"/>
    </xf>
    <xf numFmtId="0" fontId="0" fillId="0" borderId="6" xfId="0" applyBorder="1" applyAlignment="1"/>
    <xf numFmtId="0" fontId="15" fillId="0" borderId="2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0" fillId="0" borderId="3" xfId="0" applyFill="1" applyBorder="1"/>
    <xf numFmtId="0" fontId="11" fillId="2" borderId="1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top" wrapText="1"/>
    </xf>
    <xf numFmtId="10" fontId="15" fillId="0" borderId="2" xfId="0" applyNumberFormat="1" applyFont="1" applyFill="1" applyBorder="1" applyAlignment="1">
      <alignment horizontal="center" vertical="top"/>
    </xf>
    <xf numFmtId="10" fontId="15" fillId="0" borderId="4" xfId="0" applyNumberFormat="1" applyFont="1" applyFill="1" applyBorder="1" applyAlignment="1">
      <alignment horizontal="center" vertical="top"/>
    </xf>
    <xf numFmtId="10" fontId="15" fillId="0" borderId="3" xfId="0" applyNumberFormat="1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21" fillId="2" borderId="4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center" vertical="top" wrapText="1"/>
    </xf>
    <xf numFmtId="10" fontId="11" fillId="0" borderId="2" xfId="0" applyNumberFormat="1" applyFont="1" applyBorder="1" applyAlignment="1">
      <alignment horizontal="center" vertical="top" wrapText="1"/>
    </xf>
    <xf numFmtId="10" fontId="11" fillId="0" borderId="3" xfId="0" applyNumberFormat="1" applyFont="1" applyBorder="1" applyAlignment="1">
      <alignment horizontal="center" vertical="top" wrapText="1"/>
    </xf>
    <xf numFmtId="0" fontId="2" fillId="0" borderId="5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10" fontId="15" fillId="2" borderId="2" xfId="0" applyNumberFormat="1" applyFont="1" applyFill="1" applyBorder="1" applyAlignment="1">
      <alignment horizontal="left" vertical="top" wrapText="1"/>
    </xf>
    <xf numFmtId="10" fontId="15" fillId="2" borderId="3" xfId="0" applyNumberFormat="1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10" fontId="15" fillId="0" borderId="2" xfId="0" applyNumberFormat="1" applyFont="1" applyFill="1" applyBorder="1" applyAlignment="1">
      <alignment horizontal="left" vertical="top"/>
    </xf>
    <xf numFmtId="10" fontId="15" fillId="0" borderId="4" xfId="0" applyNumberFormat="1" applyFont="1" applyFill="1" applyBorder="1" applyAlignment="1">
      <alignment horizontal="left" vertical="top"/>
    </xf>
    <xf numFmtId="10" fontId="15" fillId="0" borderId="3" xfId="0" applyNumberFormat="1" applyFont="1" applyFill="1" applyBorder="1" applyAlignment="1">
      <alignment horizontal="left" vertical="top"/>
    </xf>
    <xf numFmtId="0" fontId="17" fillId="2" borderId="6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7" fillId="2" borderId="0" xfId="0" applyFont="1" applyFill="1" applyBorder="1" applyAlignment="1">
      <alignment horizontal="center" vertical="top" wrapText="1"/>
    </xf>
    <xf numFmtId="0" fontId="0" fillId="0" borderId="3" xfId="0" applyBorder="1" applyAlignment="1"/>
    <xf numFmtId="10" fontId="15" fillId="0" borderId="2" xfId="0" applyNumberFormat="1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CC"/>
      <color rgb="FFFFFF71"/>
      <color rgb="FF0066FF"/>
      <color rgb="FFCC0000"/>
      <color rgb="FFFF4F96"/>
      <color rgb="FFFFFF89"/>
      <color rgb="FFFFFF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17"/>
  <sheetViews>
    <sheetView topLeftCell="A4" workbookViewId="0">
      <selection activeCell="L13" sqref="L13"/>
    </sheetView>
  </sheetViews>
  <sheetFormatPr defaultRowHeight="12.75" x14ac:dyDescent="0.2"/>
  <cols>
    <col min="9" max="9" width="22.140625" customWidth="1"/>
    <col min="13" max="13" width="23.42578125" customWidth="1"/>
  </cols>
  <sheetData>
    <row r="1" spans="5:11" ht="25.5" x14ac:dyDescent="0.35">
      <c r="E1" s="23"/>
      <c r="F1" s="23"/>
      <c r="G1" s="23"/>
      <c r="H1" s="24"/>
      <c r="I1" s="23"/>
      <c r="J1" s="23"/>
      <c r="K1" s="23"/>
    </row>
    <row r="2" spans="5:11" ht="25.5" x14ac:dyDescent="0.35">
      <c r="E2" s="23"/>
      <c r="F2" s="23"/>
      <c r="G2" s="23"/>
      <c r="H2" s="24"/>
      <c r="I2" s="23"/>
      <c r="J2" s="23"/>
      <c r="K2" s="23"/>
    </row>
    <row r="3" spans="5:11" ht="25.5" x14ac:dyDescent="0.35">
      <c r="E3" s="23"/>
      <c r="F3" s="23"/>
      <c r="G3" s="23"/>
      <c r="H3" s="24"/>
      <c r="I3" s="23"/>
      <c r="J3" s="23"/>
      <c r="K3" s="23"/>
    </row>
    <row r="4" spans="5:11" ht="25.5" x14ac:dyDescent="0.35">
      <c r="E4" s="23"/>
      <c r="F4" s="23"/>
      <c r="G4" s="23"/>
      <c r="H4" s="23"/>
      <c r="I4" s="23"/>
      <c r="J4" s="23"/>
      <c r="K4" s="23"/>
    </row>
    <row r="7" spans="5:11" ht="25.5" x14ac:dyDescent="0.35">
      <c r="F7" s="23"/>
    </row>
    <row r="13" spans="5:11" ht="54.75" customHeight="1" x14ac:dyDescent="0.2"/>
    <row r="14" spans="5:11" ht="47.25" customHeight="1" x14ac:dyDescent="0.2"/>
    <row r="17" ht="60" customHeight="1" x14ac:dyDescent="0.2"/>
  </sheetData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5"/>
  <sheetViews>
    <sheetView tabSelected="1" topLeftCell="A7" zoomScale="110" zoomScaleNormal="110" zoomScaleSheetLayoutView="100" zoomScalePageLayoutView="80" workbookViewId="0">
      <selection activeCell="E7" sqref="E7"/>
    </sheetView>
  </sheetViews>
  <sheetFormatPr defaultRowHeight="20.25" x14ac:dyDescent="0.3"/>
  <cols>
    <col min="1" max="1" width="11" customWidth="1"/>
    <col min="2" max="2" width="23.7109375" style="13" customWidth="1"/>
    <col min="3" max="4" width="7.7109375" style="13" customWidth="1"/>
    <col min="5" max="5" width="14.7109375" style="13" customWidth="1"/>
    <col min="6" max="6" width="12.140625" style="13" customWidth="1"/>
    <col min="7" max="7" width="8" style="5" customWidth="1"/>
    <col min="8" max="8" width="9.28515625" style="9" customWidth="1"/>
    <col min="9" max="9" width="8.85546875" style="9" customWidth="1"/>
    <col min="10" max="10" width="9" style="9" customWidth="1"/>
    <col min="11" max="11" width="12.42578125" style="9" customWidth="1"/>
    <col min="12" max="12" width="14.7109375" style="5" customWidth="1"/>
    <col min="13" max="13" width="14.5703125" style="8" customWidth="1"/>
    <col min="14" max="14" width="15.42578125" customWidth="1"/>
  </cols>
  <sheetData>
    <row r="1" spans="1:14" ht="21.75" customHeight="1" x14ac:dyDescent="0.2">
      <c r="B1" s="311" t="s">
        <v>159</v>
      </c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4" s="6" customFormat="1" ht="126.75" customHeight="1" x14ac:dyDescent="0.2">
      <c r="A2" s="10" t="s">
        <v>22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8.75" x14ac:dyDescent="0.3">
      <c r="A4" s="318" t="s">
        <v>21</v>
      </c>
      <c r="B4" s="312" t="s">
        <v>23</v>
      </c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4"/>
    </row>
    <row r="5" spans="1:14" ht="39" customHeight="1" x14ac:dyDescent="0.2">
      <c r="A5" s="319"/>
      <c r="B5" s="202" t="s">
        <v>24</v>
      </c>
      <c r="C5" s="202" t="s">
        <v>86</v>
      </c>
      <c r="D5" s="194" t="s">
        <v>6</v>
      </c>
      <c r="E5" s="194" t="s">
        <v>7</v>
      </c>
      <c r="F5" s="194" t="s">
        <v>12</v>
      </c>
      <c r="G5" s="194" t="s">
        <v>8</v>
      </c>
      <c r="H5" s="204">
        <v>95</v>
      </c>
      <c r="I5" s="204">
        <v>72</v>
      </c>
      <c r="J5" s="203">
        <f>I5/H5</f>
        <v>0.75789473684210529</v>
      </c>
      <c r="K5" s="201">
        <f>J5</f>
        <v>0.75789473684210529</v>
      </c>
      <c r="L5" s="194"/>
      <c r="M5" s="219" t="s">
        <v>11</v>
      </c>
      <c r="N5" s="199" t="s">
        <v>96</v>
      </c>
    </row>
    <row r="6" spans="1:14" ht="43.5" customHeight="1" x14ac:dyDescent="0.2">
      <c r="A6" s="319"/>
      <c r="B6" s="66" t="s">
        <v>88</v>
      </c>
      <c r="C6" s="66" t="s">
        <v>86</v>
      </c>
      <c r="D6" s="194" t="s">
        <v>6</v>
      </c>
      <c r="E6" s="194" t="s">
        <v>7</v>
      </c>
      <c r="F6" s="194" t="s">
        <v>12</v>
      </c>
      <c r="G6" s="194" t="s">
        <v>8</v>
      </c>
      <c r="H6" s="194">
        <v>15</v>
      </c>
      <c r="I6" s="184">
        <v>29</v>
      </c>
      <c r="J6" s="226">
        <v>1.1000000000000001</v>
      </c>
      <c r="K6" s="201">
        <f>J6</f>
        <v>1.1000000000000001</v>
      </c>
      <c r="L6" s="194"/>
      <c r="M6" s="194" t="s">
        <v>11</v>
      </c>
      <c r="N6" s="199" t="s">
        <v>80</v>
      </c>
    </row>
    <row r="7" spans="1:14" ht="43.5" customHeight="1" x14ac:dyDescent="0.2">
      <c r="A7" s="319"/>
      <c r="B7" s="255" t="s">
        <v>41</v>
      </c>
      <c r="C7" s="255" t="s">
        <v>86</v>
      </c>
      <c r="D7" s="254" t="s">
        <v>6</v>
      </c>
      <c r="E7" s="254" t="s">
        <v>7</v>
      </c>
      <c r="F7" s="254" t="s">
        <v>12</v>
      </c>
      <c r="G7" s="254" t="s">
        <v>8</v>
      </c>
      <c r="H7" s="257">
        <v>1</v>
      </c>
      <c r="I7" s="257">
        <v>4</v>
      </c>
      <c r="J7" s="259">
        <v>1.1000000000000001</v>
      </c>
      <c r="K7" s="225">
        <f>J7</f>
        <v>1.1000000000000001</v>
      </c>
      <c r="L7" s="254"/>
      <c r="M7" s="254" t="s">
        <v>11</v>
      </c>
      <c r="N7" s="199" t="s">
        <v>80</v>
      </c>
    </row>
    <row r="8" spans="1:14" ht="24.75" customHeight="1" x14ac:dyDescent="0.2">
      <c r="A8" s="319"/>
      <c r="B8" s="315" t="s">
        <v>25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7"/>
    </row>
    <row r="9" spans="1:14" s="2" customFormat="1" ht="102.75" customHeight="1" x14ac:dyDescent="0.2">
      <c r="A9" s="18"/>
      <c r="B9" s="222" t="s">
        <v>105</v>
      </c>
      <c r="C9" s="179" t="s">
        <v>87</v>
      </c>
      <c r="D9" s="65" t="s">
        <v>6</v>
      </c>
      <c r="E9" s="65" t="s">
        <v>7</v>
      </c>
      <c r="F9" s="65" t="s">
        <v>17</v>
      </c>
      <c r="G9" s="65" t="s">
        <v>8</v>
      </c>
      <c r="H9" s="65">
        <v>34</v>
      </c>
      <c r="I9" s="65">
        <v>8</v>
      </c>
      <c r="J9" s="97">
        <f>I9/H9</f>
        <v>0.23529411764705882</v>
      </c>
      <c r="K9" s="67">
        <f>J9</f>
        <v>0.23529411764705882</v>
      </c>
      <c r="L9" s="65"/>
      <c r="M9" s="65" t="s">
        <v>11</v>
      </c>
      <c r="N9" s="199" t="s">
        <v>18</v>
      </c>
    </row>
    <row r="10" spans="1:14" s="2" customFormat="1" ht="102.75" customHeight="1" x14ac:dyDescent="0.2">
      <c r="A10" s="18"/>
      <c r="B10" s="222" t="s">
        <v>106</v>
      </c>
      <c r="C10" s="214" t="s">
        <v>87</v>
      </c>
      <c r="D10" s="213" t="s">
        <v>6</v>
      </c>
      <c r="E10" s="213" t="s">
        <v>7</v>
      </c>
      <c r="F10" s="213" t="s">
        <v>17</v>
      </c>
      <c r="G10" s="213" t="s">
        <v>8</v>
      </c>
      <c r="H10" s="213">
        <v>21</v>
      </c>
      <c r="I10" s="184">
        <v>16</v>
      </c>
      <c r="J10" s="226">
        <f t="shared" ref="J10" si="0">I10/H10</f>
        <v>0.76190476190476186</v>
      </c>
      <c r="K10" s="215">
        <f>J10</f>
        <v>0.76190476190476186</v>
      </c>
      <c r="L10" s="213"/>
      <c r="M10" s="213" t="s">
        <v>11</v>
      </c>
      <c r="N10" s="199" t="s">
        <v>18</v>
      </c>
    </row>
    <row r="11" spans="1:14" s="2" customFormat="1" ht="84.75" customHeight="1" x14ac:dyDescent="0.2">
      <c r="A11" s="18"/>
      <c r="B11" s="199" t="s">
        <v>107</v>
      </c>
      <c r="C11" s="199" t="s">
        <v>87</v>
      </c>
      <c r="D11" s="211" t="s">
        <v>6</v>
      </c>
      <c r="E11" s="211" t="s">
        <v>7</v>
      </c>
      <c r="F11" s="211" t="s">
        <v>17</v>
      </c>
      <c r="G11" s="211" t="s">
        <v>8</v>
      </c>
      <c r="H11" s="211">
        <v>55</v>
      </c>
      <c r="I11" s="211">
        <v>80</v>
      </c>
      <c r="J11" s="96">
        <v>1.1000000000000001</v>
      </c>
      <c r="K11" s="212">
        <f>J11</f>
        <v>1.1000000000000001</v>
      </c>
      <c r="L11" s="211"/>
      <c r="M11" s="211" t="s">
        <v>11</v>
      </c>
      <c r="N11" s="199" t="s">
        <v>80</v>
      </c>
    </row>
    <row r="12" spans="1:14" s="2" customFormat="1" ht="84.75" customHeight="1" x14ac:dyDescent="0.2">
      <c r="A12" s="18"/>
      <c r="B12" s="199" t="s">
        <v>69</v>
      </c>
      <c r="C12" s="199" t="s">
        <v>87</v>
      </c>
      <c r="D12" s="256" t="s">
        <v>6</v>
      </c>
      <c r="E12" s="256" t="s">
        <v>7</v>
      </c>
      <c r="F12" s="256" t="s">
        <v>17</v>
      </c>
      <c r="G12" s="256" t="s">
        <v>8</v>
      </c>
      <c r="H12" s="256">
        <v>1</v>
      </c>
      <c r="I12" s="164">
        <v>1</v>
      </c>
      <c r="J12" s="96">
        <f t="shared" ref="J12" si="1">I12/H12</f>
        <v>1</v>
      </c>
      <c r="K12" s="225">
        <f>J12</f>
        <v>1</v>
      </c>
      <c r="L12" s="256"/>
      <c r="M12" s="256" t="s">
        <v>11</v>
      </c>
      <c r="N12" s="199" t="s">
        <v>80</v>
      </c>
    </row>
    <row r="13" spans="1:14" ht="21.75" customHeight="1" x14ac:dyDescent="0.3">
      <c r="A13" s="18"/>
      <c r="B13" s="13" t="s">
        <v>28</v>
      </c>
    </row>
    <row r="14" spans="1:14" x14ac:dyDescent="0.3">
      <c r="A14" s="57"/>
    </row>
    <row r="15" spans="1:14" ht="60" customHeight="1" x14ac:dyDescent="0.3">
      <c r="A15" s="58"/>
    </row>
  </sheetData>
  <mergeCells count="4">
    <mergeCell ref="B1:M1"/>
    <mergeCell ref="B4:N4"/>
    <mergeCell ref="B8:N8"/>
    <mergeCell ref="A4:A8"/>
  </mergeCells>
  <pageMargins left="0.25" right="0.25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5"/>
  <sheetViews>
    <sheetView topLeftCell="A4" zoomScale="110" zoomScaleNormal="110" zoomScaleSheetLayoutView="100" zoomScalePageLayoutView="80" workbookViewId="0">
      <selection activeCell="J9" sqref="J9"/>
    </sheetView>
  </sheetViews>
  <sheetFormatPr defaultRowHeight="20.25" x14ac:dyDescent="0.3"/>
  <cols>
    <col min="1" max="1" width="11.7109375" customWidth="1"/>
    <col min="2" max="2" width="22.42578125" style="13" customWidth="1"/>
    <col min="3" max="3" width="8" style="13" customWidth="1"/>
    <col min="4" max="4" width="7.7109375" style="13" customWidth="1"/>
    <col min="5" max="5" width="14.28515625" style="13" customWidth="1"/>
    <col min="6" max="6" width="15.42578125" style="13" customWidth="1"/>
    <col min="7" max="7" width="8" style="5" customWidth="1"/>
    <col min="8" max="8" width="10.85546875" style="9" customWidth="1"/>
    <col min="9" max="9" width="8.85546875" style="9" customWidth="1"/>
    <col min="10" max="10" width="10.28515625" style="9" customWidth="1"/>
    <col min="11" max="11" width="13.28515625" style="9" customWidth="1"/>
    <col min="12" max="12" width="14.85546875" style="5" customWidth="1"/>
    <col min="13" max="13" width="16.85546875" style="8" customWidth="1"/>
    <col min="14" max="14" width="14.7109375" customWidth="1"/>
  </cols>
  <sheetData>
    <row r="1" spans="1:14" ht="21.75" customHeight="1" x14ac:dyDescent="0.2">
      <c r="B1" s="320" t="s">
        <v>104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11.75" customHeight="1" x14ac:dyDescent="0.2">
      <c r="A2" s="41" t="s">
        <v>30</v>
      </c>
      <c r="B2" s="41" t="s">
        <v>0</v>
      </c>
      <c r="C2" s="153" t="s">
        <v>85</v>
      </c>
      <c r="D2" s="41" t="s">
        <v>1</v>
      </c>
      <c r="E2" s="41" t="s">
        <v>2</v>
      </c>
      <c r="F2" s="41" t="s">
        <v>3</v>
      </c>
      <c r="G2" s="41" t="s">
        <v>4</v>
      </c>
      <c r="H2" s="41" t="s">
        <v>10</v>
      </c>
      <c r="I2" s="41" t="s">
        <v>19</v>
      </c>
      <c r="J2" s="41" t="s">
        <v>14</v>
      </c>
      <c r="K2" s="41" t="s">
        <v>15</v>
      </c>
      <c r="L2" s="41" t="s">
        <v>5</v>
      </c>
      <c r="M2" s="41" t="s">
        <v>9</v>
      </c>
      <c r="N2" s="41" t="s">
        <v>16</v>
      </c>
    </row>
    <row r="3" spans="1:14" s="1" customFormat="1" ht="15.6" customHeight="1" x14ac:dyDescent="0.2">
      <c r="A3" s="48">
        <v>1</v>
      </c>
      <c r="B3" s="48">
        <v>2</v>
      </c>
      <c r="C3" s="48">
        <v>3</v>
      </c>
      <c r="D3" s="48">
        <v>4</v>
      </c>
      <c r="E3" s="48">
        <v>5</v>
      </c>
      <c r="F3" s="48">
        <v>6</v>
      </c>
      <c r="G3" s="48">
        <v>7</v>
      </c>
      <c r="H3" s="48">
        <v>8</v>
      </c>
      <c r="I3" s="48">
        <v>9</v>
      </c>
      <c r="J3" s="48">
        <v>10</v>
      </c>
      <c r="K3" s="48">
        <v>11</v>
      </c>
      <c r="L3" s="48">
        <v>12</v>
      </c>
      <c r="M3" s="48">
        <v>13</v>
      </c>
      <c r="N3" s="49">
        <v>14</v>
      </c>
    </row>
    <row r="4" spans="1:14" s="3" customFormat="1" ht="18" customHeight="1" x14ac:dyDescent="0.3">
      <c r="A4" s="324" t="s">
        <v>29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6.75" customHeight="1" x14ac:dyDescent="0.2">
      <c r="A5" s="325"/>
      <c r="B5" s="64" t="s">
        <v>31</v>
      </c>
      <c r="C5" s="179" t="s">
        <v>86</v>
      </c>
      <c r="D5" s="65" t="s">
        <v>6</v>
      </c>
      <c r="E5" s="65" t="s">
        <v>7</v>
      </c>
      <c r="F5" s="65" t="s">
        <v>12</v>
      </c>
      <c r="G5" s="65" t="s">
        <v>8</v>
      </c>
      <c r="H5" s="53">
        <v>140.25</v>
      </c>
      <c r="I5" s="53">
        <v>124</v>
      </c>
      <c r="J5" s="100">
        <f>I5/H5</f>
        <v>0.88413547237076651</v>
      </c>
      <c r="K5" s="68">
        <f>J5</f>
        <v>0.88413547237076651</v>
      </c>
      <c r="L5" s="229"/>
      <c r="M5" s="65" t="s">
        <v>11</v>
      </c>
      <c r="N5" s="224" t="s">
        <v>160</v>
      </c>
    </row>
    <row r="6" spans="1:14" ht="26.25" customHeight="1" x14ac:dyDescent="0.2">
      <c r="A6" s="325"/>
      <c r="B6" s="199" t="s">
        <v>33</v>
      </c>
      <c r="C6" s="202" t="s">
        <v>86</v>
      </c>
      <c r="D6" s="194" t="s">
        <v>6</v>
      </c>
      <c r="E6" s="194" t="s">
        <v>7</v>
      </c>
      <c r="F6" s="99" t="s">
        <v>12</v>
      </c>
      <c r="G6" s="194" t="s">
        <v>8</v>
      </c>
      <c r="H6" s="194">
        <v>1</v>
      </c>
      <c r="I6" s="194">
        <v>1</v>
      </c>
      <c r="J6" s="220">
        <f t="shared" ref="J6" si="0">I6/H6</f>
        <v>1</v>
      </c>
      <c r="K6" s="152">
        <f>J6</f>
        <v>1</v>
      </c>
      <c r="L6" s="229"/>
      <c r="M6" s="194" t="s">
        <v>11</v>
      </c>
      <c r="N6" s="198" t="s">
        <v>79</v>
      </c>
    </row>
    <row r="7" spans="1:14" ht="44.25" customHeight="1" x14ac:dyDescent="0.2">
      <c r="A7" s="325"/>
      <c r="B7" s="69" t="s">
        <v>74</v>
      </c>
      <c r="C7" s="179" t="s">
        <v>86</v>
      </c>
      <c r="D7" s="65" t="s">
        <v>6</v>
      </c>
      <c r="E7" s="65" t="s">
        <v>7</v>
      </c>
      <c r="F7" s="99" t="s">
        <v>12</v>
      </c>
      <c r="G7" s="65" t="s">
        <v>8</v>
      </c>
      <c r="H7" s="65">
        <v>16.25</v>
      </c>
      <c r="I7" s="65">
        <v>18</v>
      </c>
      <c r="J7" s="247">
        <v>1.1000000000000001</v>
      </c>
      <c r="K7" s="68">
        <f>J7</f>
        <v>1.1000000000000001</v>
      </c>
      <c r="L7" s="229"/>
      <c r="M7" s="65" t="s">
        <v>11</v>
      </c>
      <c r="N7" s="198" t="s">
        <v>79</v>
      </c>
    </row>
    <row r="8" spans="1:14" ht="24.75" customHeight="1" x14ac:dyDescent="0.2">
      <c r="A8" s="325"/>
      <c r="B8" s="315" t="s">
        <v>25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7"/>
    </row>
    <row r="9" spans="1:14" ht="102.75" customHeight="1" x14ac:dyDescent="0.2">
      <c r="A9" s="325"/>
      <c r="B9" s="222" t="s">
        <v>108</v>
      </c>
      <c r="C9" s="179" t="s">
        <v>87</v>
      </c>
      <c r="D9" s="65" t="s">
        <v>6</v>
      </c>
      <c r="E9" s="65" t="s">
        <v>7</v>
      </c>
      <c r="F9" s="65" t="s">
        <v>17</v>
      </c>
      <c r="G9" s="65" t="s">
        <v>8</v>
      </c>
      <c r="H9" s="65">
        <v>33.5</v>
      </c>
      <c r="I9" s="65">
        <v>36</v>
      </c>
      <c r="J9" s="100">
        <f>I9/H9</f>
        <v>1.0746268656716418</v>
      </c>
      <c r="K9" s="70">
        <f>J9</f>
        <v>1.0746268656716418</v>
      </c>
      <c r="L9" s="229"/>
      <c r="M9" s="65" t="s">
        <v>11</v>
      </c>
      <c r="N9" s="258" t="s">
        <v>79</v>
      </c>
    </row>
    <row r="10" spans="1:14" ht="84" customHeight="1" x14ac:dyDescent="0.2">
      <c r="A10" s="325"/>
      <c r="B10" s="64" t="s">
        <v>34</v>
      </c>
      <c r="C10" s="179" t="s">
        <v>87</v>
      </c>
      <c r="D10" s="65" t="s">
        <v>6</v>
      </c>
      <c r="E10" s="65" t="s">
        <v>7</v>
      </c>
      <c r="F10" s="65" t="s">
        <v>17</v>
      </c>
      <c r="G10" s="65" t="s">
        <v>8</v>
      </c>
      <c r="H10" s="65">
        <v>18.5</v>
      </c>
      <c r="I10" s="65">
        <v>26</v>
      </c>
      <c r="J10" s="220">
        <v>1.1000000000000001</v>
      </c>
      <c r="K10" s="70">
        <f>J10</f>
        <v>1.1000000000000001</v>
      </c>
      <c r="L10" s="229"/>
      <c r="M10" s="65" t="s">
        <v>11</v>
      </c>
      <c r="N10" s="122" t="s">
        <v>79</v>
      </c>
    </row>
    <row r="11" spans="1:14" ht="66.75" customHeight="1" x14ac:dyDescent="0.2">
      <c r="A11" s="325"/>
      <c r="B11" s="64" t="s">
        <v>94</v>
      </c>
      <c r="C11" s="179" t="s">
        <v>87</v>
      </c>
      <c r="D11" s="65" t="s">
        <v>6</v>
      </c>
      <c r="E11" s="65" t="s">
        <v>7</v>
      </c>
      <c r="F11" s="99" t="s">
        <v>17</v>
      </c>
      <c r="G11" s="65" t="s">
        <v>8</v>
      </c>
      <c r="H11" s="65">
        <v>1</v>
      </c>
      <c r="I11" s="65">
        <v>1</v>
      </c>
      <c r="J11" s="220">
        <f t="shared" ref="J11" si="1">I11/H11</f>
        <v>1</v>
      </c>
      <c r="K11" s="70">
        <f>J11</f>
        <v>1</v>
      </c>
      <c r="L11" s="229"/>
      <c r="M11" s="65" t="s">
        <v>11</v>
      </c>
      <c r="N11" s="198" t="s">
        <v>79</v>
      </c>
    </row>
    <row r="12" spans="1:14" ht="105" customHeight="1" x14ac:dyDescent="0.2">
      <c r="B12" s="69" t="s">
        <v>35</v>
      </c>
      <c r="C12" s="177" t="s">
        <v>87</v>
      </c>
      <c r="D12" s="74" t="s">
        <v>6</v>
      </c>
      <c r="E12" s="74" t="s">
        <v>7</v>
      </c>
      <c r="F12" s="74" t="s">
        <v>17</v>
      </c>
      <c r="G12" s="74" t="s">
        <v>8</v>
      </c>
      <c r="H12" s="153">
        <v>104.5</v>
      </c>
      <c r="I12" s="74">
        <v>80</v>
      </c>
      <c r="J12" s="98">
        <f>I12/H12</f>
        <v>0.76555023923444976</v>
      </c>
      <c r="K12" s="75">
        <f>J12</f>
        <v>0.76555023923444976</v>
      </c>
      <c r="L12" s="37"/>
      <c r="M12" s="74" t="s">
        <v>11</v>
      </c>
      <c r="N12" s="62" t="s">
        <v>18</v>
      </c>
    </row>
    <row r="13" spans="1:14" x14ac:dyDescent="0.3">
      <c r="B13" s="13" t="s">
        <v>28</v>
      </c>
    </row>
    <row r="15" spans="1:14" ht="60" customHeight="1" x14ac:dyDescent="0.3"/>
  </sheetData>
  <mergeCells count="4">
    <mergeCell ref="B1:M1"/>
    <mergeCell ref="B4:N4"/>
    <mergeCell ref="A4:A11"/>
    <mergeCell ref="B8:N8"/>
  </mergeCells>
  <pageMargins left="0.25" right="0.25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2"/>
  <sheetViews>
    <sheetView topLeftCell="A2" zoomScaleNormal="100" zoomScaleSheetLayoutView="100" zoomScalePageLayoutView="80" workbookViewId="0">
      <selection activeCell="M11" sqref="M11"/>
    </sheetView>
  </sheetViews>
  <sheetFormatPr defaultRowHeight="20.25" x14ac:dyDescent="0.3"/>
  <cols>
    <col min="1" max="1" width="11" customWidth="1"/>
    <col min="2" max="2" width="25" style="13" customWidth="1"/>
    <col min="3" max="3" width="8.140625" style="13" customWidth="1"/>
    <col min="4" max="4" width="7.7109375" style="13" customWidth="1"/>
    <col min="5" max="5" width="10.140625" style="13" customWidth="1"/>
    <col min="6" max="6" width="13.5703125" style="13" customWidth="1"/>
    <col min="7" max="7" width="8" style="5" customWidth="1"/>
    <col min="8" max="8" width="12.7109375" style="9" customWidth="1"/>
    <col min="9" max="9" width="8.85546875" style="9" customWidth="1"/>
    <col min="10" max="10" width="11" style="9" customWidth="1"/>
    <col min="11" max="11" width="10.85546875" style="9" customWidth="1"/>
    <col min="12" max="12" width="13.85546875" style="5" customWidth="1"/>
    <col min="13" max="13" width="14.5703125" style="8" customWidth="1"/>
    <col min="14" max="14" width="12.71093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24.5" customHeight="1" x14ac:dyDescent="0.2">
      <c r="A2" s="41" t="s">
        <v>30</v>
      </c>
      <c r="B2" s="41" t="s">
        <v>0</v>
      </c>
      <c r="C2" s="153" t="s">
        <v>85</v>
      </c>
      <c r="D2" s="41" t="s">
        <v>1</v>
      </c>
      <c r="E2" s="41" t="s">
        <v>2</v>
      </c>
      <c r="F2" s="41" t="s">
        <v>3</v>
      </c>
      <c r="G2" s="41" t="s">
        <v>4</v>
      </c>
      <c r="H2" s="41" t="s">
        <v>10</v>
      </c>
      <c r="I2" s="41" t="s">
        <v>19</v>
      </c>
      <c r="J2" s="41" t="s">
        <v>14</v>
      </c>
      <c r="K2" s="41" t="s">
        <v>15</v>
      </c>
      <c r="L2" s="41" t="s">
        <v>5</v>
      </c>
      <c r="M2" s="41" t="s">
        <v>9</v>
      </c>
      <c r="N2" s="41" t="s">
        <v>16</v>
      </c>
    </row>
    <row r="3" spans="1:14" s="1" customFormat="1" ht="15.6" customHeight="1" x14ac:dyDescent="0.2">
      <c r="A3" s="4">
        <v>1</v>
      </c>
      <c r="B3" s="37">
        <v>2</v>
      </c>
      <c r="C3" s="37">
        <v>3</v>
      </c>
      <c r="D3" s="37">
        <v>4</v>
      </c>
      <c r="E3" s="37">
        <v>5</v>
      </c>
      <c r="F3" s="37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4">
        <v>13</v>
      </c>
      <c r="N3" s="11">
        <v>14</v>
      </c>
    </row>
    <row r="4" spans="1:14" s="3" customFormat="1" ht="16.5" customHeight="1" x14ac:dyDescent="0.3">
      <c r="A4" s="326" t="s">
        <v>36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6" customHeight="1" x14ac:dyDescent="0.2">
      <c r="A5" s="326"/>
      <c r="B5" s="71" t="s">
        <v>37</v>
      </c>
      <c r="C5" s="54" t="s">
        <v>86</v>
      </c>
      <c r="D5" s="72" t="s">
        <v>6</v>
      </c>
      <c r="E5" s="101" t="s">
        <v>7</v>
      </c>
      <c r="F5" s="101" t="s">
        <v>12</v>
      </c>
      <c r="G5" s="101" t="s">
        <v>8</v>
      </c>
      <c r="H5" s="101">
        <v>118.75</v>
      </c>
      <c r="I5" s="101">
        <v>110</v>
      </c>
      <c r="J5" s="100">
        <f>I5/H5</f>
        <v>0.9263157894736842</v>
      </c>
      <c r="K5" s="98">
        <f>J5</f>
        <v>0.9263157894736842</v>
      </c>
      <c r="L5" s="65"/>
      <c r="M5" s="65" t="s">
        <v>11</v>
      </c>
      <c r="N5" s="224" t="s">
        <v>79</v>
      </c>
    </row>
    <row r="6" spans="1:14" ht="36" customHeight="1" x14ac:dyDescent="0.2">
      <c r="A6" s="326"/>
      <c r="B6" s="71" t="s">
        <v>32</v>
      </c>
      <c r="C6" s="54" t="s">
        <v>86</v>
      </c>
      <c r="D6" s="72" t="s">
        <v>6</v>
      </c>
      <c r="E6" s="101" t="s">
        <v>7</v>
      </c>
      <c r="F6" s="101" t="s">
        <v>12</v>
      </c>
      <c r="G6" s="101" t="s">
        <v>8</v>
      </c>
      <c r="H6" s="101">
        <v>1</v>
      </c>
      <c r="I6" s="101">
        <v>1</v>
      </c>
      <c r="J6" s="220">
        <v>1.1000000000000001</v>
      </c>
      <c r="K6" s="98">
        <f>J6</f>
        <v>1.1000000000000001</v>
      </c>
      <c r="L6" s="219"/>
      <c r="M6" s="219" t="s">
        <v>11</v>
      </c>
      <c r="N6" s="224" t="s">
        <v>79</v>
      </c>
    </row>
    <row r="7" spans="1:14" ht="47.25" customHeight="1" x14ac:dyDescent="0.2">
      <c r="A7" s="326"/>
      <c r="B7" s="64" t="s">
        <v>95</v>
      </c>
      <c r="C7" s="73" t="s">
        <v>86</v>
      </c>
      <c r="D7" s="73" t="s">
        <v>6</v>
      </c>
      <c r="E7" s="101" t="s">
        <v>7</v>
      </c>
      <c r="F7" s="101" t="s">
        <v>12</v>
      </c>
      <c r="G7" s="101" t="s">
        <v>8</v>
      </c>
      <c r="H7" s="101">
        <v>16.75</v>
      </c>
      <c r="I7" s="101">
        <v>20</v>
      </c>
      <c r="J7" s="220">
        <v>1.1000000000000001</v>
      </c>
      <c r="K7" s="240">
        <f>J7</f>
        <v>1.1000000000000001</v>
      </c>
      <c r="L7" s="65"/>
      <c r="M7" s="65" t="s">
        <v>11</v>
      </c>
      <c r="N7" s="224" t="s">
        <v>79</v>
      </c>
    </row>
    <row r="8" spans="1:14" s="2" customFormat="1" ht="16.5" customHeight="1" x14ac:dyDescent="0.2">
      <c r="A8" s="326"/>
      <c r="B8" s="315" t="s">
        <v>25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7"/>
    </row>
    <row r="9" spans="1:14" ht="79.5" customHeight="1" x14ac:dyDescent="0.2">
      <c r="A9" s="326"/>
      <c r="B9" s="202" t="s">
        <v>71</v>
      </c>
      <c r="C9" s="202" t="s">
        <v>87</v>
      </c>
      <c r="D9" s="202" t="s">
        <v>6</v>
      </c>
      <c r="E9" s="101" t="s">
        <v>7</v>
      </c>
      <c r="F9" s="101" t="s">
        <v>17</v>
      </c>
      <c r="G9" s="101" t="s">
        <v>8</v>
      </c>
      <c r="H9" s="101">
        <v>22.5</v>
      </c>
      <c r="I9" s="101">
        <v>23</v>
      </c>
      <c r="J9" s="196">
        <v>1.1000000000000001</v>
      </c>
      <c r="K9" s="165">
        <f>J9</f>
        <v>1.1000000000000001</v>
      </c>
      <c r="L9" s="194"/>
      <c r="M9" s="194" t="s">
        <v>11</v>
      </c>
      <c r="N9" s="224" t="s">
        <v>79</v>
      </c>
    </row>
    <row r="10" spans="1:14" ht="91.5" customHeight="1" x14ac:dyDescent="0.2">
      <c r="B10" s="64" t="s">
        <v>72</v>
      </c>
      <c r="C10" s="179" t="s">
        <v>87</v>
      </c>
      <c r="D10" s="64" t="s">
        <v>6</v>
      </c>
      <c r="E10" s="101" t="s">
        <v>7</v>
      </c>
      <c r="F10" s="101" t="s">
        <v>17</v>
      </c>
      <c r="G10" s="101" t="s">
        <v>8</v>
      </c>
      <c r="H10" s="101">
        <v>15.5</v>
      </c>
      <c r="I10" s="101">
        <v>18</v>
      </c>
      <c r="J10" s="100">
        <v>1.1000000000000001</v>
      </c>
      <c r="K10" s="165">
        <f>J10</f>
        <v>1.1000000000000001</v>
      </c>
      <c r="L10" s="248"/>
      <c r="M10" s="65" t="s">
        <v>11</v>
      </c>
      <c r="N10" s="129" t="s">
        <v>79</v>
      </c>
    </row>
    <row r="11" spans="1:14" ht="98.25" x14ac:dyDescent="0.2">
      <c r="B11" s="69" t="s">
        <v>40</v>
      </c>
      <c r="C11" s="177" t="s">
        <v>87</v>
      </c>
      <c r="D11" s="69" t="s">
        <v>6</v>
      </c>
      <c r="E11" s="72" t="s">
        <v>7</v>
      </c>
      <c r="F11" s="72" t="s">
        <v>17</v>
      </c>
      <c r="G11" s="36" t="s">
        <v>8</v>
      </c>
      <c r="H11" s="72">
        <v>98.5</v>
      </c>
      <c r="I11" s="72">
        <v>90</v>
      </c>
      <c r="J11" s="98">
        <f>I11/H11</f>
        <v>0.91370558375634514</v>
      </c>
      <c r="K11" s="172">
        <f>J11</f>
        <v>0.91370558375634514</v>
      </c>
      <c r="L11" s="74"/>
      <c r="M11" s="74" t="s">
        <v>11</v>
      </c>
      <c r="N11" s="129" t="s">
        <v>79</v>
      </c>
    </row>
    <row r="12" spans="1:14" x14ac:dyDescent="0.3">
      <c r="B12" s="13" t="s">
        <v>28</v>
      </c>
    </row>
  </sheetData>
  <mergeCells count="4">
    <mergeCell ref="B8:N8"/>
    <mergeCell ref="B1:M1"/>
    <mergeCell ref="B4:N4"/>
    <mergeCell ref="A4:A9"/>
  </mergeCells>
  <pageMargins left="0.25" right="0.25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6"/>
  <sheetViews>
    <sheetView topLeftCell="A3" zoomScaleNormal="100" zoomScaleSheetLayoutView="100" zoomScalePageLayoutView="80" workbookViewId="0">
      <selection activeCell="N13" sqref="N13"/>
    </sheetView>
  </sheetViews>
  <sheetFormatPr defaultRowHeight="20.25" x14ac:dyDescent="0.3"/>
  <cols>
    <col min="1" max="1" width="11.140625" customWidth="1"/>
    <col min="2" max="2" width="23.28515625" style="13" customWidth="1"/>
    <col min="3" max="4" width="7.7109375" style="13" customWidth="1"/>
    <col min="5" max="5" width="10.140625" style="13" customWidth="1"/>
    <col min="6" max="6" width="13.7109375" style="13" customWidth="1"/>
    <col min="7" max="7" width="8" style="5" customWidth="1"/>
    <col min="8" max="8" width="10.5703125" style="9" customWidth="1"/>
    <col min="9" max="9" width="8.85546875" style="9" customWidth="1"/>
    <col min="10" max="10" width="9" style="9" customWidth="1"/>
    <col min="11" max="11" width="11.5703125" style="9" customWidth="1"/>
    <col min="12" max="12" width="16.42578125" style="5" customWidth="1"/>
    <col min="13" max="13" width="13.5703125" style="8" customWidth="1"/>
    <col min="14" max="14" width="14.140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28.25" customHeight="1" x14ac:dyDescent="0.2">
      <c r="A2" s="41" t="s">
        <v>13</v>
      </c>
      <c r="B2" s="41" t="s">
        <v>0</v>
      </c>
      <c r="C2" s="153" t="s">
        <v>85</v>
      </c>
      <c r="D2" s="41" t="s">
        <v>1</v>
      </c>
      <c r="E2" s="41" t="s">
        <v>2</v>
      </c>
      <c r="F2" s="41" t="s">
        <v>3</v>
      </c>
      <c r="G2" s="41" t="s">
        <v>4</v>
      </c>
      <c r="H2" s="41" t="s">
        <v>10</v>
      </c>
      <c r="I2" s="41" t="s">
        <v>19</v>
      </c>
      <c r="J2" s="41" t="s">
        <v>14</v>
      </c>
      <c r="K2" s="41" t="s">
        <v>15</v>
      </c>
      <c r="L2" s="41" t="s">
        <v>5</v>
      </c>
      <c r="M2" s="41" t="s">
        <v>9</v>
      </c>
      <c r="N2" s="41" t="s">
        <v>16</v>
      </c>
    </row>
    <row r="3" spans="1:14" s="1" customFormat="1" ht="15.6" customHeight="1" x14ac:dyDescent="0.2">
      <c r="A3" s="4">
        <v>1</v>
      </c>
      <c r="B3" s="37">
        <v>2</v>
      </c>
      <c r="C3" s="37">
        <v>3</v>
      </c>
      <c r="D3" s="37">
        <v>4</v>
      </c>
      <c r="E3" s="37">
        <v>5</v>
      </c>
      <c r="F3" s="37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4">
        <v>13</v>
      </c>
      <c r="N3" s="11">
        <v>14</v>
      </c>
    </row>
    <row r="4" spans="1:14" s="3" customFormat="1" ht="18.75" x14ac:dyDescent="0.3">
      <c r="A4" s="318" t="s">
        <v>42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40.5" customHeight="1" x14ac:dyDescent="0.2">
      <c r="A5" s="319"/>
      <c r="B5" s="85" t="s">
        <v>31</v>
      </c>
      <c r="C5" s="217" t="s">
        <v>86</v>
      </c>
      <c r="D5" s="217" t="s">
        <v>6</v>
      </c>
      <c r="E5" s="217" t="s">
        <v>7</v>
      </c>
      <c r="F5" s="217" t="s">
        <v>12</v>
      </c>
      <c r="G5" s="217" t="s">
        <v>8</v>
      </c>
      <c r="H5" s="217">
        <v>218</v>
      </c>
      <c r="I5" s="217">
        <v>213</v>
      </c>
      <c r="J5" s="220">
        <f>I5/H5</f>
        <v>0.97706422018348627</v>
      </c>
      <c r="K5" s="98">
        <f>J5</f>
        <v>0.97706422018348627</v>
      </c>
      <c r="L5" s="221"/>
      <c r="M5" s="79" t="s">
        <v>11</v>
      </c>
      <c r="N5" s="224" t="s">
        <v>80</v>
      </c>
    </row>
    <row r="6" spans="1:14" ht="32.25" x14ac:dyDescent="0.2">
      <c r="A6" s="319"/>
      <c r="B6" s="84" t="s">
        <v>32</v>
      </c>
      <c r="C6" s="217" t="s">
        <v>86</v>
      </c>
      <c r="D6" s="217" t="s">
        <v>6</v>
      </c>
      <c r="E6" s="217" t="s">
        <v>7</v>
      </c>
      <c r="F6" s="217" t="s">
        <v>12</v>
      </c>
      <c r="G6" s="217" t="s">
        <v>8</v>
      </c>
      <c r="H6" s="217">
        <v>10.5</v>
      </c>
      <c r="I6" s="217">
        <v>6</v>
      </c>
      <c r="J6" s="247">
        <f>I6/H6</f>
        <v>0.5714285714285714</v>
      </c>
      <c r="K6" s="98">
        <f>J6</f>
        <v>0.5714285714285714</v>
      </c>
      <c r="L6" s="221"/>
      <c r="M6" s="79" t="s">
        <v>11</v>
      </c>
      <c r="N6" s="202" t="s">
        <v>18</v>
      </c>
    </row>
    <row r="7" spans="1:14" s="2" customFormat="1" ht="25.5" customHeight="1" x14ac:dyDescent="0.2">
      <c r="A7" s="327"/>
      <c r="B7" s="86" t="s">
        <v>33</v>
      </c>
      <c r="C7" s="241" t="s">
        <v>86</v>
      </c>
      <c r="D7" s="217" t="s">
        <v>6</v>
      </c>
      <c r="E7" s="217" t="s">
        <v>7</v>
      </c>
      <c r="F7" s="217" t="s">
        <v>12</v>
      </c>
      <c r="G7" s="217" t="s">
        <v>8</v>
      </c>
      <c r="H7" s="217">
        <v>3</v>
      </c>
      <c r="I7" s="217">
        <v>3</v>
      </c>
      <c r="J7" s="247">
        <f>I7/H7</f>
        <v>1</v>
      </c>
      <c r="K7" s="98">
        <f>J7</f>
        <v>1</v>
      </c>
      <c r="L7" s="221"/>
      <c r="M7" s="102" t="s">
        <v>11</v>
      </c>
      <c r="N7" s="222" t="s">
        <v>80</v>
      </c>
    </row>
    <row r="8" spans="1:14" s="2" customFormat="1" ht="42" customHeight="1" x14ac:dyDescent="0.2">
      <c r="A8" s="327"/>
      <c r="B8" s="86" t="s">
        <v>74</v>
      </c>
      <c r="C8" s="241" t="s">
        <v>86</v>
      </c>
      <c r="D8" s="217" t="s">
        <v>6</v>
      </c>
      <c r="E8" s="217" t="s">
        <v>7</v>
      </c>
      <c r="F8" s="217" t="s">
        <v>12</v>
      </c>
      <c r="G8" s="217" t="s">
        <v>8</v>
      </c>
      <c r="H8" s="217">
        <v>6</v>
      </c>
      <c r="I8" s="217">
        <v>20</v>
      </c>
      <c r="J8" s="247">
        <v>1.1000000000000001</v>
      </c>
      <c r="K8" s="98">
        <f>J8</f>
        <v>1.1000000000000001</v>
      </c>
      <c r="L8" s="221"/>
      <c r="M8" s="79" t="s">
        <v>11</v>
      </c>
      <c r="N8" s="222" t="s">
        <v>80</v>
      </c>
    </row>
    <row r="9" spans="1:14" s="2" customFormat="1" ht="12.75" customHeight="1" x14ac:dyDescent="0.2">
      <c r="A9" s="327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s="2" customFormat="1" ht="65.25" customHeight="1" x14ac:dyDescent="0.2">
      <c r="A10" s="327"/>
      <c r="B10" s="297" t="s">
        <v>186</v>
      </c>
      <c r="C10" s="156" t="s">
        <v>87</v>
      </c>
      <c r="D10" s="297" t="s">
        <v>6</v>
      </c>
      <c r="E10" s="156" t="s">
        <v>7</v>
      </c>
      <c r="F10" s="297" t="s">
        <v>17</v>
      </c>
      <c r="G10" s="297" t="s">
        <v>8</v>
      </c>
      <c r="H10" s="297">
        <v>0.5</v>
      </c>
      <c r="I10" s="297">
        <v>0</v>
      </c>
      <c r="J10" s="298">
        <f>I10/H10</f>
        <v>0</v>
      </c>
      <c r="K10" s="298">
        <f>J10</f>
        <v>0</v>
      </c>
      <c r="L10" s="34"/>
      <c r="M10" s="33" t="s">
        <v>11</v>
      </c>
      <c r="N10" s="33" t="s">
        <v>96</v>
      </c>
    </row>
    <row r="11" spans="1:14" s="2" customFormat="1" ht="107.25" customHeight="1" x14ac:dyDescent="0.2">
      <c r="A11" s="327"/>
      <c r="B11" s="299" t="s">
        <v>109</v>
      </c>
      <c r="C11" s="300" t="s">
        <v>87</v>
      </c>
      <c r="D11" s="299" t="s">
        <v>6</v>
      </c>
      <c r="E11" s="301" t="s">
        <v>7</v>
      </c>
      <c r="F11" s="299" t="s">
        <v>17</v>
      </c>
      <c r="G11" s="299" t="s">
        <v>8</v>
      </c>
      <c r="H11" s="299">
        <v>22</v>
      </c>
      <c r="I11" s="299">
        <v>23</v>
      </c>
      <c r="J11" s="302">
        <f>I11/H11</f>
        <v>1.0454545454545454</v>
      </c>
      <c r="K11" s="302">
        <f>J11</f>
        <v>1.0454545454545454</v>
      </c>
      <c r="L11" s="301"/>
      <c r="M11" s="299" t="s">
        <v>11</v>
      </c>
      <c r="N11" s="308" t="s">
        <v>80</v>
      </c>
    </row>
    <row r="12" spans="1:14" ht="98.25" customHeight="1" x14ac:dyDescent="0.2">
      <c r="A12" s="327"/>
      <c r="B12" s="216" t="s">
        <v>110</v>
      </c>
      <c r="C12" s="217" t="s">
        <v>87</v>
      </c>
      <c r="D12" s="217" t="s">
        <v>6</v>
      </c>
      <c r="E12" s="217" t="s">
        <v>7</v>
      </c>
      <c r="F12" s="217" t="s">
        <v>17</v>
      </c>
      <c r="G12" s="217" t="s">
        <v>8</v>
      </c>
      <c r="H12" s="217">
        <v>53</v>
      </c>
      <c r="I12" s="217">
        <v>52</v>
      </c>
      <c r="J12" s="220">
        <f>I12/H12</f>
        <v>0.98113207547169812</v>
      </c>
      <c r="K12" s="165">
        <f>J12</f>
        <v>0.98113207547169812</v>
      </c>
      <c r="L12" s="221"/>
      <c r="M12" s="79" t="s">
        <v>11</v>
      </c>
      <c r="N12" s="222" t="s">
        <v>80</v>
      </c>
    </row>
    <row r="13" spans="1:14" ht="55.5" x14ac:dyDescent="0.2">
      <c r="B13" s="216" t="s">
        <v>68</v>
      </c>
      <c r="C13" s="217" t="s">
        <v>87</v>
      </c>
      <c r="D13" s="217" t="s">
        <v>6</v>
      </c>
      <c r="E13" s="217" t="s">
        <v>7</v>
      </c>
      <c r="F13" s="217" t="s">
        <v>17</v>
      </c>
      <c r="G13" s="217" t="s">
        <v>8</v>
      </c>
      <c r="H13" s="217">
        <v>3</v>
      </c>
      <c r="I13" s="217">
        <v>3</v>
      </c>
      <c r="J13" s="220">
        <f>I13/H13</f>
        <v>1</v>
      </c>
      <c r="K13" s="165">
        <f>J13</f>
        <v>1</v>
      </c>
      <c r="L13" s="221"/>
      <c r="M13" s="79" t="s">
        <v>11</v>
      </c>
      <c r="N13" s="222" t="s">
        <v>80</v>
      </c>
    </row>
    <row r="14" spans="1:14" ht="88.5" customHeight="1" x14ac:dyDescent="0.2">
      <c r="B14" s="328" t="s">
        <v>103</v>
      </c>
      <c r="C14" s="217" t="s">
        <v>87</v>
      </c>
      <c r="D14" s="330" t="s">
        <v>6</v>
      </c>
      <c r="E14" s="330" t="s">
        <v>7</v>
      </c>
      <c r="F14" s="330" t="s">
        <v>17</v>
      </c>
      <c r="G14" s="330" t="s">
        <v>8</v>
      </c>
      <c r="H14" s="217">
        <v>159</v>
      </c>
      <c r="I14" s="330">
        <v>164</v>
      </c>
      <c r="J14" s="336">
        <f>I14/H14</f>
        <v>1.0314465408805031</v>
      </c>
      <c r="K14" s="332">
        <f>J14</f>
        <v>1.0314465408805031</v>
      </c>
      <c r="L14" s="338"/>
      <c r="M14" s="340" t="s">
        <v>11</v>
      </c>
      <c r="N14" s="334" t="s">
        <v>80</v>
      </c>
    </row>
    <row r="15" spans="1:14" ht="12.75" x14ac:dyDescent="0.2">
      <c r="B15" s="329"/>
      <c r="C15" s="218"/>
      <c r="D15" s="331"/>
      <c r="E15" s="331"/>
      <c r="F15" s="331"/>
      <c r="G15" s="331"/>
      <c r="H15" s="218"/>
      <c r="I15" s="331"/>
      <c r="J15" s="337"/>
      <c r="K15" s="333"/>
      <c r="L15" s="339"/>
      <c r="M15" s="341"/>
      <c r="N15" s="335"/>
    </row>
    <row r="16" spans="1:14" x14ac:dyDescent="0.3">
      <c r="B16" s="13" t="s">
        <v>28</v>
      </c>
    </row>
  </sheetData>
  <mergeCells count="15">
    <mergeCell ref="B1:M1"/>
    <mergeCell ref="A4:A12"/>
    <mergeCell ref="B4:N4"/>
    <mergeCell ref="B9:N9"/>
    <mergeCell ref="B14:B15"/>
    <mergeCell ref="D14:D15"/>
    <mergeCell ref="K14:K15"/>
    <mergeCell ref="N14:N15"/>
    <mergeCell ref="J14:J15"/>
    <mergeCell ref="L14:L15"/>
    <mergeCell ref="M14:M15"/>
    <mergeCell ref="E14:E15"/>
    <mergeCell ref="F14:F15"/>
    <mergeCell ref="G14:G15"/>
    <mergeCell ref="I14:I15"/>
  </mergeCells>
  <pageMargins left="0.25" right="0.25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18"/>
  <sheetViews>
    <sheetView topLeftCell="A12" zoomScale="90" zoomScaleNormal="90" zoomScaleSheetLayoutView="100" zoomScalePageLayoutView="80" workbookViewId="0">
      <selection activeCell="B14" sqref="B14:N14"/>
    </sheetView>
  </sheetViews>
  <sheetFormatPr defaultRowHeight="20.25" x14ac:dyDescent="0.3"/>
  <cols>
    <col min="1" max="1" width="12.28515625" customWidth="1"/>
    <col min="2" max="2" width="19.7109375" style="13" customWidth="1"/>
    <col min="3" max="3" width="9.42578125" style="13" customWidth="1"/>
    <col min="4" max="4" width="7.7109375" style="13" customWidth="1"/>
    <col min="5" max="5" width="11.28515625" style="13" customWidth="1"/>
    <col min="6" max="6" width="14.140625" style="13" customWidth="1"/>
    <col min="7" max="7" width="10.7109375" style="5" customWidth="1"/>
    <col min="8" max="8" width="12.85546875" style="9" customWidth="1"/>
    <col min="9" max="9" width="9.42578125" style="9" customWidth="1"/>
    <col min="10" max="10" width="11" style="9" customWidth="1"/>
    <col min="11" max="11" width="13.140625" style="9" customWidth="1"/>
    <col min="12" max="12" width="14.85546875" style="5" customWidth="1"/>
    <col min="13" max="13" width="14.5703125" style="8" customWidth="1"/>
    <col min="14" max="14" width="15.7109375" customWidth="1"/>
  </cols>
  <sheetData>
    <row r="1" spans="1:42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42" ht="105.7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42" ht="21.75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42" ht="12.75" x14ac:dyDescent="0.2">
      <c r="A4" s="348" t="s">
        <v>44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42" ht="54.75" customHeight="1" x14ac:dyDescent="0.2">
      <c r="A5" s="349"/>
      <c r="B5" s="78" t="s">
        <v>31</v>
      </c>
      <c r="C5" s="219" t="s">
        <v>86</v>
      </c>
      <c r="D5" s="219" t="s">
        <v>6</v>
      </c>
      <c r="E5" s="219" t="s">
        <v>7</v>
      </c>
      <c r="F5" s="219" t="s">
        <v>12</v>
      </c>
      <c r="G5" s="219" t="s">
        <v>8</v>
      </c>
      <c r="H5" s="229">
        <v>129.5</v>
      </c>
      <c r="I5" s="229">
        <v>131</v>
      </c>
      <c r="J5" s="226">
        <f>I5/H5</f>
        <v>1.0115830115830116</v>
      </c>
      <c r="K5" s="96">
        <f>J5</f>
        <v>1.0115830115830116</v>
      </c>
      <c r="L5" s="227"/>
      <c r="M5" s="89" t="s">
        <v>11</v>
      </c>
      <c r="N5" s="266" t="s">
        <v>80</v>
      </c>
    </row>
    <row r="6" spans="1:42" ht="58.5" customHeight="1" x14ac:dyDescent="0.2">
      <c r="A6" s="349"/>
      <c r="B6" s="199" t="s">
        <v>32</v>
      </c>
      <c r="C6" s="219" t="s">
        <v>86</v>
      </c>
      <c r="D6" s="219" t="s">
        <v>6</v>
      </c>
      <c r="E6" s="219" t="s">
        <v>7</v>
      </c>
      <c r="F6" s="219" t="s">
        <v>12</v>
      </c>
      <c r="G6" s="219" t="s">
        <v>8</v>
      </c>
      <c r="H6" s="219">
        <v>3.5</v>
      </c>
      <c r="I6" s="219">
        <v>4</v>
      </c>
      <c r="J6" s="226">
        <v>1.1000000000000001</v>
      </c>
      <c r="K6" s="96">
        <f>J6</f>
        <v>1.1000000000000001</v>
      </c>
      <c r="L6" s="227"/>
      <c r="M6" s="109" t="s">
        <v>11</v>
      </c>
      <c r="N6" s="127" t="s">
        <v>80</v>
      </c>
    </row>
    <row r="7" spans="1:42" ht="58.5" customHeight="1" x14ac:dyDescent="0.2">
      <c r="A7" s="349"/>
      <c r="B7" s="199" t="s">
        <v>111</v>
      </c>
      <c r="C7" s="219" t="s">
        <v>86</v>
      </c>
      <c r="D7" s="219" t="s">
        <v>6</v>
      </c>
      <c r="E7" s="219" t="s">
        <v>7</v>
      </c>
      <c r="F7" s="219" t="s">
        <v>12</v>
      </c>
      <c r="G7" s="219" t="s">
        <v>8</v>
      </c>
      <c r="H7" s="219">
        <v>0.5</v>
      </c>
      <c r="I7" s="219">
        <v>1</v>
      </c>
      <c r="J7" s="226">
        <v>1.1000000000000001</v>
      </c>
      <c r="K7" s="96">
        <f>J7</f>
        <v>1.1000000000000001</v>
      </c>
      <c r="L7" s="227"/>
      <c r="M7" s="227" t="s">
        <v>11</v>
      </c>
      <c r="N7" s="230" t="s">
        <v>80</v>
      </c>
    </row>
    <row r="8" spans="1:42" ht="62.25" customHeight="1" x14ac:dyDescent="0.2">
      <c r="A8" s="350"/>
      <c r="B8" s="83" t="s">
        <v>74</v>
      </c>
      <c r="C8" s="219" t="s">
        <v>86</v>
      </c>
      <c r="D8" s="219" t="s">
        <v>6</v>
      </c>
      <c r="E8" s="219" t="s">
        <v>7</v>
      </c>
      <c r="F8" s="219" t="s">
        <v>12</v>
      </c>
      <c r="G8" s="219" t="s">
        <v>8</v>
      </c>
      <c r="H8" s="219">
        <v>12.5</v>
      </c>
      <c r="I8" s="219">
        <v>12</v>
      </c>
      <c r="J8" s="252">
        <f>I8/H8</f>
        <v>0.96</v>
      </c>
      <c r="K8" s="96">
        <f>J8</f>
        <v>0.96</v>
      </c>
      <c r="L8" s="227"/>
      <c r="M8" s="89" t="s">
        <v>11</v>
      </c>
      <c r="N8" s="230" t="s">
        <v>80</v>
      </c>
    </row>
    <row r="9" spans="1:42" ht="18.75" customHeight="1" x14ac:dyDescent="0.2">
      <c r="A9" s="350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42" ht="119.25" customHeight="1" x14ac:dyDescent="0.2">
      <c r="A10" s="350"/>
      <c r="B10" s="222" t="s">
        <v>112</v>
      </c>
      <c r="C10" s="219" t="s">
        <v>87</v>
      </c>
      <c r="D10" s="219" t="s">
        <v>6</v>
      </c>
      <c r="E10" s="219" t="s">
        <v>7</v>
      </c>
      <c r="F10" s="219" t="s">
        <v>17</v>
      </c>
      <c r="G10" s="219" t="s">
        <v>8</v>
      </c>
      <c r="H10" s="79">
        <v>21</v>
      </c>
      <c r="I10" s="79">
        <v>23</v>
      </c>
      <c r="J10" s="97">
        <f>I10/H10</f>
        <v>1.0952380952380953</v>
      </c>
      <c r="K10" s="80">
        <f>J10</f>
        <v>1.0952380952380953</v>
      </c>
      <c r="L10" s="227"/>
      <c r="M10" s="90" t="s">
        <v>11</v>
      </c>
      <c r="N10" s="127" t="s">
        <v>80</v>
      </c>
    </row>
    <row r="11" spans="1:42" ht="84.75" customHeight="1" x14ac:dyDescent="0.2">
      <c r="B11" s="222" t="s">
        <v>113</v>
      </c>
      <c r="C11" s="219" t="s">
        <v>87</v>
      </c>
      <c r="D11" s="219" t="s">
        <v>6</v>
      </c>
      <c r="E11" s="219" t="s">
        <v>7</v>
      </c>
      <c r="F11" s="219" t="s">
        <v>17</v>
      </c>
      <c r="G11" s="219" t="s">
        <v>8</v>
      </c>
      <c r="H11" s="79">
        <v>14</v>
      </c>
      <c r="I11" s="79">
        <v>14</v>
      </c>
      <c r="J11" s="97">
        <v>1.1000000000000001</v>
      </c>
      <c r="K11" s="80">
        <f>J11</f>
        <v>1.1000000000000001</v>
      </c>
      <c r="L11" s="227"/>
      <c r="M11" s="89" t="s">
        <v>11</v>
      </c>
      <c r="N11" s="127" t="s">
        <v>80</v>
      </c>
    </row>
    <row r="12" spans="1:42" ht="84.75" customHeight="1" x14ac:dyDescent="0.2">
      <c r="B12" s="222" t="s">
        <v>115</v>
      </c>
      <c r="C12" s="219" t="s">
        <v>87</v>
      </c>
      <c r="D12" s="219" t="s">
        <v>6</v>
      </c>
      <c r="E12" s="219" t="s">
        <v>7</v>
      </c>
      <c r="F12" s="219" t="s">
        <v>17</v>
      </c>
      <c r="G12" s="219" t="s">
        <v>8</v>
      </c>
      <c r="H12" s="219">
        <v>0.5</v>
      </c>
      <c r="I12" s="219">
        <v>1</v>
      </c>
      <c r="J12" s="226">
        <v>1.1000000000000001</v>
      </c>
      <c r="K12" s="233">
        <f>J12</f>
        <v>1.1000000000000001</v>
      </c>
      <c r="L12" s="227"/>
      <c r="M12" s="227" t="s">
        <v>11</v>
      </c>
      <c r="N12" s="230" t="s">
        <v>80</v>
      </c>
    </row>
    <row r="13" spans="1:42" ht="114.75" customHeight="1" x14ac:dyDescent="0.2">
      <c r="A13" s="344"/>
      <c r="B13" s="222" t="s">
        <v>114</v>
      </c>
      <c r="C13" s="219" t="s">
        <v>87</v>
      </c>
      <c r="D13" s="219" t="s">
        <v>6</v>
      </c>
      <c r="E13" s="219" t="s">
        <v>7</v>
      </c>
      <c r="F13" s="219" t="s">
        <v>17</v>
      </c>
      <c r="G13" s="219" t="s">
        <v>8</v>
      </c>
      <c r="H13" s="219">
        <v>110.5</v>
      </c>
      <c r="I13" s="219">
        <v>110</v>
      </c>
      <c r="J13" s="226">
        <f>I13/H13</f>
        <v>0.99547511312217196</v>
      </c>
      <c r="K13" s="233">
        <f>J13</f>
        <v>0.99547511312217196</v>
      </c>
      <c r="L13" s="227"/>
      <c r="M13" s="227" t="s">
        <v>11</v>
      </c>
      <c r="N13" s="230" t="s">
        <v>80</v>
      </c>
    </row>
    <row r="14" spans="1:42" s="206" customFormat="1" ht="17.25" customHeight="1" x14ac:dyDescent="0.2">
      <c r="A14" s="344"/>
      <c r="B14" s="321" t="s">
        <v>116</v>
      </c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3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</row>
    <row r="15" spans="1:42" s="243" customFormat="1" ht="16.5" customHeight="1" x14ac:dyDescent="0.2">
      <c r="A15" s="344"/>
      <c r="B15" s="321" t="s">
        <v>119</v>
      </c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3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</row>
    <row r="16" spans="1:42" s="206" customFormat="1" ht="37.5" customHeight="1" x14ac:dyDescent="0.2">
      <c r="A16" s="344"/>
      <c r="B16" s="342" t="s">
        <v>82</v>
      </c>
      <c r="C16" s="340" t="s">
        <v>153</v>
      </c>
      <c r="D16" s="340" t="s">
        <v>6</v>
      </c>
      <c r="E16" s="219" t="s">
        <v>7</v>
      </c>
      <c r="F16" s="222" t="s">
        <v>117</v>
      </c>
      <c r="G16" s="199" t="s">
        <v>118</v>
      </c>
      <c r="H16" s="242">
        <v>2160</v>
      </c>
      <c r="I16" s="242">
        <v>1200</v>
      </c>
      <c r="J16" s="245">
        <f t="shared" ref="J16:J17" si="0">I16/H16</f>
        <v>0.55555555555555558</v>
      </c>
      <c r="K16" s="345">
        <f>J16</f>
        <v>0.55555555555555558</v>
      </c>
      <c r="L16" s="227"/>
      <c r="M16" s="227" t="s">
        <v>120</v>
      </c>
      <c r="N16" s="347" t="s">
        <v>18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244"/>
    </row>
    <row r="17" spans="1:35" s="206" customFormat="1" ht="73.5" customHeight="1" x14ac:dyDescent="0.2">
      <c r="A17" s="344"/>
      <c r="B17" s="343"/>
      <c r="C17" s="341"/>
      <c r="D17" s="341"/>
      <c r="E17" s="223" t="s">
        <v>7</v>
      </c>
      <c r="F17" s="199" t="s">
        <v>17</v>
      </c>
      <c r="G17" s="199" t="s">
        <v>8</v>
      </c>
      <c r="H17" s="242">
        <v>30</v>
      </c>
      <c r="I17" s="242">
        <v>30</v>
      </c>
      <c r="J17" s="245">
        <f t="shared" si="0"/>
        <v>1</v>
      </c>
      <c r="K17" s="346">
        <f>J17</f>
        <v>1</v>
      </c>
      <c r="L17" s="162"/>
      <c r="M17" s="162" t="s">
        <v>121</v>
      </c>
      <c r="N17" s="346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244"/>
    </row>
    <row r="18" spans="1:35" x14ac:dyDescent="0.3">
      <c r="B18" s="13" t="s">
        <v>28</v>
      </c>
    </row>
  </sheetData>
  <mergeCells count="12">
    <mergeCell ref="A4:A10"/>
    <mergeCell ref="B9:N9"/>
    <mergeCell ref="B1:M1"/>
    <mergeCell ref="B4:N4"/>
    <mergeCell ref="B14:N14"/>
    <mergeCell ref="B16:B17"/>
    <mergeCell ref="A13:A17"/>
    <mergeCell ref="B15:N15"/>
    <mergeCell ref="C16:C17"/>
    <mergeCell ref="D16:D17"/>
    <mergeCell ref="K16:K17"/>
    <mergeCell ref="N16:N17"/>
  </mergeCells>
  <pageMargins left="0.25" right="0.25" top="0.75" bottom="0.75" header="0.3" footer="0.3"/>
  <pageSetup paperSize="9" scale="65" orientation="landscape" r:id="rId1"/>
  <rowBreaks count="1" manualBreakCount="1">
    <brk id="9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9"/>
  <sheetViews>
    <sheetView topLeftCell="A4" zoomScale="90" zoomScaleNormal="90" zoomScaleSheetLayoutView="100" zoomScalePageLayoutView="80" workbookViewId="0">
      <selection activeCell="N11" sqref="N11"/>
    </sheetView>
  </sheetViews>
  <sheetFormatPr defaultRowHeight="20.25" x14ac:dyDescent="0.3"/>
  <cols>
    <col min="1" max="1" width="13.85546875" customWidth="1"/>
    <col min="2" max="2" width="26.7109375" style="13" customWidth="1"/>
    <col min="3" max="3" width="8.42578125" style="13" customWidth="1"/>
    <col min="4" max="4" width="7.7109375" style="13" customWidth="1"/>
    <col min="5" max="5" width="10.140625" style="13" customWidth="1"/>
    <col min="6" max="6" width="17.140625" style="13" customWidth="1"/>
    <col min="7" max="7" width="8" style="5" customWidth="1"/>
    <col min="8" max="9" width="8.85546875" style="9" customWidth="1"/>
    <col min="10" max="10" width="9" style="9" customWidth="1"/>
    <col min="11" max="11" width="10.42578125" style="9" customWidth="1"/>
    <col min="12" max="12" width="16.42578125" style="5" customWidth="1"/>
    <col min="13" max="13" width="14.5703125" style="8" customWidth="1"/>
    <col min="14" max="14" width="14.28515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28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5" customHeight="1" x14ac:dyDescent="0.3">
      <c r="A4" s="355" t="s">
        <v>45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45.75" customHeight="1" x14ac:dyDescent="0.2">
      <c r="A5" s="356"/>
      <c r="B5" s="78" t="s">
        <v>31</v>
      </c>
      <c r="C5" s="179" t="s">
        <v>86</v>
      </c>
      <c r="D5" s="79" t="s">
        <v>6</v>
      </c>
      <c r="E5" s="99" t="s">
        <v>7</v>
      </c>
      <c r="F5" s="79" t="s">
        <v>12</v>
      </c>
      <c r="G5" s="79" t="s">
        <v>8</v>
      </c>
      <c r="H5" s="79">
        <v>294.5</v>
      </c>
      <c r="I5" s="79">
        <v>270</v>
      </c>
      <c r="J5" s="97">
        <f>I5/H5</f>
        <v>0.91680814940577249</v>
      </c>
      <c r="K5" s="81">
        <f>J5</f>
        <v>0.91680814940577249</v>
      </c>
      <c r="L5" s="55"/>
      <c r="M5" s="209" t="s">
        <v>11</v>
      </c>
      <c r="N5" s="87" t="s">
        <v>80</v>
      </c>
    </row>
    <row r="6" spans="1:14" ht="40.5" customHeight="1" x14ac:dyDescent="0.2">
      <c r="A6" s="356"/>
      <c r="B6" s="199" t="s">
        <v>32</v>
      </c>
      <c r="C6" s="222" t="s">
        <v>86</v>
      </c>
      <c r="D6" s="219" t="s">
        <v>6</v>
      </c>
      <c r="E6" s="219" t="s">
        <v>7</v>
      </c>
      <c r="F6" s="219" t="s">
        <v>12</v>
      </c>
      <c r="G6" s="219" t="s">
        <v>8</v>
      </c>
      <c r="H6" s="114">
        <v>1.5</v>
      </c>
      <c r="I6" s="307">
        <v>5</v>
      </c>
      <c r="J6" s="226">
        <v>1.1000000000000001</v>
      </c>
      <c r="K6" s="225">
        <f t="shared" ref="K6:K8" si="0">J6</f>
        <v>1.1000000000000001</v>
      </c>
      <c r="L6" s="129"/>
      <c r="M6" s="227" t="s">
        <v>11</v>
      </c>
      <c r="N6" s="309" t="s">
        <v>80</v>
      </c>
    </row>
    <row r="7" spans="1:14" s="2" customFormat="1" ht="36" customHeight="1" x14ac:dyDescent="0.2">
      <c r="A7" s="356"/>
      <c r="B7" s="199" t="s">
        <v>33</v>
      </c>
      <c r="C7" s="222" t="s">
        <v>86</v>
      </c>
      <c r="D7" s="219" t="s">
        <v>6</v>
      </c>
      <c r="E7" s="219" t="s">
        <v>7</v>
      </c>
      <c r="F7" s="219" t="s">
        <v>12</v>
      </c>
      <c r="G7" s="219" t="s">
        <v>8</v>
      </c>
      <c r="H7" s="114">
        <v>5</v>
      </c>
      <c r="I7" s="114">
        <v>2</v>
      </c>
      <c r="J7" s="226">
        <f>I7/H7</f>
        <v>0.4</v>
      </c>
      <c r="K7" s="225">
        <f t="shared" si="0"/>
        <v>0.4</v>
      </c>
      <c r="L7" s="129"/>
      <c r="M7" s="227" t="s">
        <v>11</v>
      </c>
      <c r="N7" s="230" t="s">
        <v>96</v>
      </c>
    </row>
    <row r="8" spans="1:14" ht="38.25" customHeight="1" x14ac:dyDescent="0.2">
      <c r="A8" s="356"/>
      <c r="B8" s="83" t="s">
        <v>74</v>
      </c>
      <c r="C8" s="179" t="s">
        <v>86</v>
      </c>
      <c r="D8" s="79" t="s">
        <v>6</v>
      </c>
      <c r="E8" s="79" t="s">
        <v>7</v>
      </c>
      <c r="F8" s="79" t="s">
        <v>12</v>
      </c>
      <c r="G8" s="79" t="s">
        <v>8</v>
      </c>
      <c r="H8" s="79">
        <v>21.75</v>
      </c>
      <c r="I8" s="79">
        <v>21</v>
      </c>
      <c r="J8" s="226">
        <f>I8/H8</f>
        <v>0.96551724137931039</v>
      </c>
      <c r="K8" s="225">
        <f t="shared" si="0"/>
        <v>0.96551724137931039</v>
      </c>
      <c r="L8" s="95"/>
      <c r="M8" s="89" t="s">
        <v>11</v>
      </c>
      <c r="N8" s="154" t="s">
        <v>80</v>
      </c>
    </row>
    <row r="9" spans="1:14" ht="33.75" customHeight="1" x14ac:dyDescent="0.2">
      <c r="A9" s="350"/>
      <c r="B9" s="315" t="s">
        <v>76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87" customHeight="1" x14ac:dyDescent="0.2">
      <c r="A10" s="350"/>
      <c r="B10" s="99" t="s">
        <v>122</v>
      </c>
      <c r="C10" s="99" t="s">
        <v>87</v>
      </c>
      <c r="D10" s="99" t="s">
        <v>6</v>
      </c>
      <c r="E10" s="99" t="s">
        <v>7</v>
      </c>
      <c r="F10" s="99" t="s">
        <v>17</v>
      </c>
      <c r="G10" s="99" t="s">
        <v>8</v>
      </c>
      <c r="H10" s="99">
        <v>51.25</v>
      </c>
      <c r="I10" s="99">
        <v>47</v>
      </c>
      <c r="J10" s="92">
        <f>I10/H10</f>
        <v>0.91707317073170735</v>
      </c>
      <c r="K10" s="91">
        <f>J10</f>
        <v>0.91707317073170735</v>
      </c>
      <c r="L10" s="88"/>
      <c r="M10" s="90" t="s">
        <v>11</v>
      </c>
      <c r="N10" s="127" t="s">
        <v>80</v>
      </c>
    </row>
    <row r="11" spans="1:14" ht="70.5" customHeight="1" x14ac:dyDescent="0.2">
      <c r="A11" s="350"/>
      <c r="B11" s="99" t="s">
        <v>113</v>
      </c>
      <c r="C11" s="99" t="s">
        <v>87</v>
      </c>
      <c r="D11" s="99" t="s">
        <v>6</v>
      </c>
      <c r="E11" s="99" t="s">
        <v>7</v>
      </c>
      <c r="F11" s="99" t="s">
        <v>17</v>
      </c>
      <c r="G11" s="99" t="s">
        <v>8</v>
      </c>
      <c r="H11" s="99">
        <v>81</v>
      </c>
      <c r="I11" s="303">
        <v>51</v>
      </c>
      <c r="J11" s="159">
        <f t="shared" ref="J11:J14" si="1">I11/H11</f>
        <v>0.62962962962962965</v>
      </c>
      <c r="K11" s="237">
        <f t="shared" ref="K11:K14" si="2">J11</f>
        <v>0.62962962962962965</v>
      </c>
      <c r="L11" s="88"/>
      <c r="M11" s="90" t="s">
        <v>11</v>
      </c>
      <c r="N11" s="309" t="s">
        <v>96</v>
      </c>
    </row>
    <row r="12" spans="1:14" ht="70.5" customHeight="1" x14ac:dyDescent="0.2">
      <c r="A12" s="47"/>
      <c r="B12" s="99" t="s">
        <v>161</v>
      </c>
      <c r="C12" s="99" t="s">
        <v>87</v>
      </c>
      <c r="D12" s="99" t="s">
        <v>6</v>
      </c>
      <c r="E12" s="99" t="s">
        <v>7</v>
      </c>
      <c r="F12" s="99" t="s">
        <v>17</v>
      </c>
      <c r="G12" s="99" t="s">
        <v>8</v>
      </c>
      <c r="H12" s="99">
        <v>0.25</v>
      </c>
      <c r="I12" s="99">
        <v>0</v>
      </c>
      <c r="J12" s="159">
        <f>I12/H12</f>
        <v>0</v>
      </c>
      <c r="K12" s="277">
        <f t="shared" ref="K12" si="3">J12</f>
        <v>0</v>
      </c>
      <c r="L12" s="132"/>
      <c r="M12" s="157" t="s">
        <v>11</v>
      </c>
      <c r="N12" s="266" t="s">
        <v>96</v>
      </c>
    </row>
    <row r="13" spans="1:14" ht="59.25" customHeight="1" x14ac:dyDescent="0.2">
      <c r="B13" s="99" t="s">
        <v>27</v>
      </c>
      <c r="C13" s="99" t="s">
        <v>87</v>
      </c>
      <c r="D13" s="99" t="s">
        <v>6</v>
      </c>
      <c r="E13" s="99" t="s">
        <v>7</v>
      </c>
      <c r="F13" s="99" t="s">
        <v>17</v>
      </c>
      <c r="G13" s="99" t="s">
        <v>8</v>
      </c>
      <c r="H13" s="99">
        <v>4.75</v>
      </c>
      <c r="I13" s="99">
        <v>2</v>
      </c>
      <c r="J13" s="159">
        <f>I13/H13</f>
        <v>0.42105263157894735</v>
      </c>
      <c r="K13" s="237">
        <f t="shared" si="2"/>
        <v>0.42105263157894735</v>
      </c>
      <c r="L13" s="88"/>
      <c r="M13" s="90" t="s">
        <v>11</v>
      </c>
      <c r="N13" s="127" t="s">
        <v>96</v>
      </c>
    </row>
    <row r="14" spans="1:14" ht="87" customHeight="1" x14ac:dyDescent="0.2">
      <c r="B14" s="33" t="s">
        <v>103</v>
      </c>
      <c r="C14" s="33" t="s">
        <v>87</v>
      </c>
      <c r="D14" s="33" t="s">
        <v>6</v>
      </c>
      <c r="E14" s="33" t="s">
        <v>7</v>
      </c>
      <c r="F14" s="33" t="s">
        <v>17</v>
      </c>
      <c r="G14" s="33" t="s">
        <v>8</v>
      </c>
      <c r="H14" s="33">
        <v>185.5</v>
      </c>
      <c r="I14" s="33">
        <v>198</v>
      </c>
      <c r="J14" s="159">
        <f t="shared" si="1"/>
        <v>1.0673854447439353</v>
      </c>
      <c r="K14" s="237">
        <f t="shared" si="2"/>
        <v>1.0673854447439353</v>
      </c>
      <c r="L14" s="116"/>
      <c r="M14" s="32" t="s">
        <v>11</v>
      </c>
      <c r="N14" s="266" t="s">
        <v>80</v>
      </c>
    </row>
    <row r="15" spans="1:14" ht="24" customHeight="1" x14ac:dyDescent="0.2">
      <c r="B15" s="315" t="s">
        <v>75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7"/>
    </row>
    <row r="16" spans="1:14" ht="39" customHeight="1" x14ac:dyDescent="0.2">
      <c r="B16" s="342" t="s">
        <v>97</v>
      </c>
      <c r="C16" s="354" t="s">
        <v>89</v>
      </c>
      <c r="D16" s="354" t="s">
        <v>6</v>
      </c>
      <c r="E16" s="354" t="s">
        <v>7</v>
      </c>
      <c r="F16" s="33" t="s">
        <v>98</v>
      </c>
      <c r="G16" s="33" t="s">
        <v>99</v>
      </c>
      <c r="H16" s="33">
        <v>1296</v>
      </c>
      <c r="I16" s="33">
        <v>720</v>
      </c>
      <c r="J16" s="161">
        <f>I16/H16</f>
        <v>0.55555555555555558</v>
      </c>
      <c r="K16" s="332">
        <f>(J16+J17)/2</f>
        <v>0.77777777777777779</v>
      </c>
      <c r="L16" s="332" t="s">
        <v>155</v>
      </c>
      <c r="M16" s="351" t="s">
        <v>11</v>
      </c>
      <c r="N16" s="351" t="s">
        <v>96</v>
      </c>
    </row>
    <row r="17" spans="2:14" ht="12.75" x14ac:dyDescent="0.2">
      <c r="B17" s="343"/>
      <c r="C17" s="354"/>
      <c r="D17" s="354"/>
      <c r="E17" s="354"/>
      <c r="F17" s="33" t="s">
        <v>17</v>
      </c>
      <c r="G17" s="33" t="s">
        <v>8</v>
      </c>
      <c r="H17" s="33">
        <v>18</v>
      </c>
      <c r="I17" s="33">
        <v>18</v>
      </c>
      <c r="J17" s="161">
        <f t="shared" ref="J17:J18" si="4">I17/H17</f>
        <v>1</v>
      </c>
      <c r="K17" s="353">
        <f t="shared" ref="K17:K19" si="5">J17</f>
        <v>1</v>
      </c>
      <c r="L17" s="353"/>
      <c r="M17" s="352"/>
      <c r="N17" s="352"/>
    </row>
    <row r="18" spans="2:14" ht="24" customHeight="1" x14ac:dyDescent="0.2">
      <c r="B18" s="342" t="s">
        <v>154</v>
      </c>
      <c r="C18" s="354" t="s">
        <v>89</v>
      </c>
      <c r="D18" s="354" t="s">
        <v>6</v>
      </c>
      <c r="E18" s="354" t="s">
        <v>7</v>
      </c>
      <c r="F18" s="33" t="s">
        <v>98</v>
      </c>
      <c r="G18" s="33" t="s">
        <v>99</v>
      </c>
      <c r="H18" s="33">
        <v>1152</v>
      </c>
      <c r="I18" s="33">
        <v>640</v>
      </c>
      <c r="J18" s="161">
        <f t="shared" si="4"/>
        <v>0.55555555555555558</v>
      </c>
      <c r="K18" s="332">
        <f>(J18+J19)/2</f>
        <v>0.77777777777777779</v>
      </c>
      <c r="L18" s="332" t="s">
        <v>155</v>
      </c>
      <c r="M18" s="351" t="s">
        <v>11</v>
      </c>
      <c r="N18" s="351" t="s">
        <v>96</v>
      </c>
    </row>
    <row r="19" spans="2:14" ht="12.75" x14ac:dyDescent="0.2">
      <c r="B19" s="343"/>
      <c r="C19" s="354"/>
      <c r="D19" s="354"/>
      <c r="E19" s="354"/>
      <c r="F19" s="33" t="s">
        <v>17</v>
      </c>
      <c r="G19" s="33" t="s">
        <v>8</v>
      </c>
      <c r="H19" s="33">
        <v>16</v>
      </c>
      <c r="I19" s="33">
        <v>16</v>
      </c>
      <c r="J19" s="161">
        <f>I19/H19</f>
        <v>1</v>
      </c>
      <c r="K19" s="353">
        <f t="shared" si="5"/>
        <v>1</v>
      </c>
      <c r="L19" s="353"/>
      <c r="M19" s="352"/>
      <c r="N19" s="352"/>
    </row>
  </sheetData>
  <mergeCells count="22">
    <mergeCell ref="A4:A8"/>
    <mergeCell ref="B1:M1"/>
    <mergeCell ref="B9:N9"/>
    <mergeCell ref="B4:N4"/>
    <mergeCell ref="N18:N19"/>
    <mergeCell ref="M18:M19"/>
    <mergeCell ref="L18:L19"/>
    <mergeCell ref="K16:K17"/>
    <mergeCell ref="A9:A11"/>
    <mergeCell ref="B15:N15"/>
    <mergeCell ref="B16:B17"/>
    <mergeCell ref="C16:C17"/>
    <mergeCell ref="D16:D17"/>
    <mergeCell ref="E16:E17"/>
    <mergeCell ref="L16:L17"/>
    <mergeCell ref="M16:M17"/>
    <mergeCell ref="N16:N17"/>
    <mergeCell ref="K18:K19"/>
    <mergeCell ref="B18:B19"/>
    <mergeCell ref="C18:C19"/>
    <mergeCell ref="D18:D19"/>
    <mergeCell ref="E18:E19"/>
  </mergeCells>
  <pageMargins left="0.25" right="0.25" top="0.75" bottom="0.75" header="0.3" footer="0.3"/>
  <pageSetup paperSize="9" scale="64" orientation="landscape" r:id="rId1"/>
  <rowBreaks count="1" manualBreakCount="1">
    <brk id="8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7"/>
  <sheetViews>
    <sheetView zoomScale="90" zoomScaleNormal="90" zoomScaleSheetLayoutView="100" zoomScalePageLayoutView="80" workbookViewId="0">
      <selection activeCell="N8" sqref="N8"/>
    </sheetView>
  </sheetViews>
  <sheetFormatPr defaultRowHeight="20.25" x14ac:dyDescent="0.3"/>
  <cols>
    <col min="1" max="1" width="12.140625" customWidth="1"/>
    <col min="2" max="2" width="27" style="13" customWidth="1"/>
    <col min="3" max="3" width="7.42578125" style="13" customWidth="1"/>
    <col min="4" max="4" width="7.7109375" style="13" customWidth="1"/>
    <col min="5" max="5" width="10.140625" style="13" customWidth="1"/>
    <col min="6" max="6" width="14.140625" style="13" customWidth="1"/>
    <col min="7" max="7" width="8" style="5" customWidth="1"/>
    <col min="8" max="8" width="10" style="9" customWidth="1"/>
    <col min="9" max="9" width="8.85546875" style="9" customWidth="1"/>
    <col min="10" max="10" width="11.28515625" style="9" customWidth="1"/>
    <col min="11" max="11" width="12.28515625" style="9" customWidth="1"/>
    <col min="12" max="12" width="14.140625" style="5" customWidth="1"/>
    <col min="13" max="13" width="14.5703125" style="8" customWidth="1"/>
    <col min="14" max="14" width="13.7109375" customWidth="1"/>
  </cols>
  <sheetData>
    <row r="1" spans="1:16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6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6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6" s="3" customFormat="1" ht="18.75" x14ac:dyDescent="0.3">
      <c r="A4" s="355" t="s">
        <v>46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  <c r="O4" s="17"/>
    </row>
    <row r="5" spans="1:16" ht="12.75" customHeight="1" x14ac:dyDescent="0.2">
      <c r="A5" s="356"/>
      <c r="B5" s="342" t="s">
        <v>31</v>
      </c>
      <c r="C5" s="179"/>
      <c r="D5" s="340" t="s">
        <v>6</v>
      </c>
      <c r="E5" s="340" t="s">
        <v>7</v>
      </c>
      <c r="F5" s="340" t="s">
        <v>12</v>
      </c>
      <c r="G5" s="340" t="s">
        <v>8</v>
      </c>
      <c r="H5" s="369">
        <v>98</v>
      </c>
      <c r="I5" s="369">
        <v>97</v>
      </c>
      <c r="J5" s="362">
        <f>I5/H5</f>
        <v>0.98979591836734693</v>
      </c>
      <c r="K5" s="362">
        <f>J5</f>
        <v>0.98979591836734693</v>
      </c>
      <c r="L5" s="338"/>
      <c r="M5" s="366" t="s">
        <v>11</v>
      </c>
      <c r="N5" s="357" t="s">
        <v>80</v>
      </c>
      <c r="O5" s="18"/>
    </row>
    <row r="6" spans="1:16" ht="12.75" x14ac:dyDescent="0.2">
      <c r="A6" s="356"/>
      <c r="B6" s="360"/>
      <c r="C6" s="180" t="s">
        <v>86</v>
      </c>
      <c r="D6" s="361"/>
      <c r="E6" s="361"/>
      <c r="F6" s="361"/>
      <c r="G6" s="361"/>
      <c r="H6" s="370"/>
      <c r="I6" s="370"/>
      <c r="J6" s="363"/>
      <c r="K6" s="363"/>
      <c r="L6" s="365"/>
      <c r="M6" s="367"/>
      <c r="N6" s="358"/>
      <c r="O6" s="18"/>
    </row>
    <row r="7" spans="1:16" ht="12.75" x14ac:dyDescent="0.2">
      <c r="A7" s="356"/>
      <c r="B7" s="360"/>
      <c r="C7" s="180"/>
      <c r="D7" s="341"/>
      <c r="E7" s="341"/>
      <c r="F7" s="341"/>
      <c r="G7" s="341"/>
      <c r="H7" s="371"/>
      <c r="I7" s="371"/>
      <c r="J7" s="364"/>
      <c r="K7" s="364"/>
      <c r="L7" s="339"/>
      <c r="M7" s="368"/>
      <c r="N7" s="359"/>
      <c r="O7" s="18"/>
    </row>
    <row r="8" spans="1:16" ht="33.75" customHeight="1" x14ac:dyDescent="0.2">
      <c r="A8" s="350"/>
      <c r="B8" s="83" t="s">
        <v>33</v>
      </c>
      <c r="C8" s="179" t="s">
        <v>86</v>
      </c>
      <c r="D8" s="79" t="s">
        <v>6</v>
      </c>
      <c r="E8" s="79" t="s">
        <v>7</v>
      </c>
      <c r="F8" s="79" t="s">
        <v>12</v>
      </c>
      <c r="G8" s="79" t="s">
        <v>8</v>
      </c>
      <c r="H8" s="79">
        <v>1</v>
      </c>
      <c r="I8" s="79">
        <v>1</v>
      </c>
      <c r="J8" s="96">
        <f t="shared" ref="J8" si="0">I8/H8</f>
        <v>1</v>
      </c>
      <c r="K8" s="161">
        <f t="shared" ref="K8:K10" si="1">J8</f>
        <v>1</v>
      </c>
      <c r="L8" s="95"/>
      <c r="M8" s="89" t="s">
        <v>11</v>
      </c>
      <c r="N8" s="82" t="s">
        <v>80</v>
      </c>
      <c r="O8" s="18"/>
    </row>
    <row r="9" spans="1:16" ht="33.75" customHeight="1" x14ac:dyDescent="0.2">
      <c r="A9" s="350"/>
      <c r="B9" s="199" t="s">
        <v>32</v>
      </c>
      <c r="C9" s="264" t="s">
        <v>86</v>
      </c>
      <c r="D9" s="261" t="s">
        <v>6</v>
      </c>
      <c r="E9" s="261" t="s">
        <v>7</v>
      </c>
      <c r="F9" s="261" t="s">
        <v>12</v>
      </c>
      <c r="G9" s="261" t="s">
        <v>8</v>
      </c>
      <c r="H9" s="261">
        <v>1</v>
      </c>
      <c r="I9" s="261">
        <v>1</v>
      </c>
      <c r="J9" s="96">
        <f t="shared" ref="J9" si="2">I9/H9</f>
        <v>1</v>
      </c>
      <c r="K9" s="161">
        <f t="shared" ref="K9" si="3">J9</f>
        <v>1</v>
      </c>
      <c r="L9" s="263"/>
      <c r="M9" s="270" t="s">
        <v>11</v>
      </c>
      <c r="N9" s="268" t="s">
        <v>80</v>
      </c>
      <c r="O9" s="18"/>
    </row>
    <row r="10" spans="1:16" s="25" customFormat="1" ht="40.5" customHeight="1" x14ac:dyDescent="0.2">
      <c r="A10" s="350"/>
      <c r="B10" s="179" t="s">
        <v>90</v>
      </c>
      <c r="C10" s="179" t="s">
        <v>86</v>
      </c>
      <c r="D10" s="79" t="s">
        <v>6</v>
      </c>
      <c r="E10" s="79" t="s">
        <v>7</v>
      </c>
      <c r="F10" s="79" t="s">
        <v>17</v>
      </c>
      <c r="G10" s="79" t="s">
        <v>8</v>
      </c>
      <c r="H10" s="79">
        <v>12</v>
      </c>
      <c r="I10" s="79">
        <v>14</v>
      </c>
      <c r="J10" s="96">
        <v>1.1000000000000001</v>
      </c>
      <c r="K10" s="161">
        <f t="shared" si="1"/>
        <v>1.1000000000000001</v>
      </c>
      <c r="L10" s="95"/>
      <c r="M10" s="79" t="s">
        <v>11</v>
      </c>
      <c r="N10" s="122" t="s">
        <v>80</v>
      </c>
    </row>
    <row r="11" spans="1:16" s="25" customFormat="1" ht="20.25" customHeight="1" x14ac:dyDescent="0.2">
      <c r="A11" s="47"/>
      <c r="B11" s="315" t="s">
        <v>77</v>
      </c>
      <c r="C11" s="316"/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7"/>
    </row>
    <row r="12" spans="1:16" s="25" customFormat="1" ht="78.75" customHeight="1" x14ac:dyDescent="0.2">
      <c r="A12" s="47"/>
      <c r="B12" s="222" t="s">
        <v>123</v>
      </c>
      <c r="C12" s="179" t="s">
        <v>87</v>
      </c>
      <c r="D12" s="174" t="s">
        <v>6</v>
      </c>
      <c r="E12" s="174" t="s">
        <v>7</v>
      </c>
      <c r="F12" s="174" t="s">
        <v>17</v>
      </c>
      <c r="G12" s="174" t="s">
        <v>8</v>
      </c>
      <c r="H12" s="174">
        <v>14</v>
      </c>
      <c r="I12" s="174">
        <v>13</v>
      </c>
      <c r="J12" s="181">
        <v>1.1000000000000001</v>
      </c>
      <c r="K12" s="185">
        <f>J12</f>
        <v>1.1000000000000001</v>
      </c>
      <c r="L12" s="175"/>
      <c r="M12" s="184" t="s">
        <v>11</v>
      </c>
      <c r="N12" s="176" t="s">
        <v>80</v>
      </c>
    </row>
    <row r="13" spans="1:16" s="25" customFormat="1" ht="81.75" customHeight="1" x14ac:dyDescent="0.2">
      <c r="A13" s="47"/>
      <c r="B13" s="179" t="s">
        <v>91</v>
      </c>
      <c r="C13" s="179" t="s">
        <v>87</v>
      </c>
      <c r="D13" s="174" t="s">
        <v>6</v>
      </c>
      <c r="E13" s="174" t="s">
        <v>7</v>
      </c>
      <c r="F13" s="174" t="s">
        <v>17</v>
      </c>
      <c r="G13" s="174" t="s">
        <v>8</v>
      </c>
      <c r="H13" s="174">
        <v>6</v>
      </c>
      <c r="I13" s="174">
        <v>6</v>
      </c>
      <c r="J13" s="226">
        <f t="shared" ref="J13:J15" si="4">I13/H13</f>
        <v>1</v>
      </c>
      <c r="K13" s="185">
        <f t="shared" ref="K13:K15" si="5">J13</f>
        <v>1</v>
      </c>
      <c r="L13" s="175"/>
      <c r="M13" s="184" t="s">
        <v>11</v>
      </c>
      <c r="N13" s="176" t="s">
        <v>80</v>
      </c>
    </row>
    <row r="14" spans="1:16" s="25" customFormat="1" ht="54" customHeight="1" x14ac:dyDescent="0.2">
      <c r="A14" s="47"/>
      <c r="B14" s="222" t="s">
        <v>124</v>
      </c>
      <c r="C14" s="222" t="s">
        <v>87</v>
      </c>
      <c r="D14" s="219" t="s">
        <v>6</v>
      </c>
      <c r="E14" s="219" t="s">
        <v>7</v>
      </c>
      <c r="F14" s="219" t="s">
        <v>17</v>
      </c>
      <c r="G14" s="219" t="s">
        <v>8</v>
      </c>
      <c r="H14" s="219">
        <v>1</v>
      </c>
      <c r="I14" s="219">
        <v>1</v>
      </c>
      <c r="J14" s="226">
        <f t="shared" ref="J14" si="6">I14/H14</f>
        <v>1</v>
      </c>
      <c r="K14" s="185">
        <f t="shared" si="5"/>
        <v>1</v>
      </c>
      <c r="L14" s="221"/>
      <c r="M14" s="184" t="s">
        <v>11</v>
      </c>
      <c r="N14" s="224" t="s">
        <v>80</v>
      </c>
    </row>
    <row r="15" spans="1:16" s="25" customFormat="1" ht="84" customHeight="1" x14ac:dyDescent="0.2">
      <c r="A15" s="191"/>
      <c r="B15" s="199" t="s">
        <v>114</v>
      </c>
      <c r="C15" s="177" t="s">
        <v>87</v>
      </c>
      <c r="D15" s="153" t="s">
        <v>6</v>
      </c>
      <c r="E15" s="153" t="s">
        <v>7</v>
      </c>
      <c r="F15" s="153" t="s">
        <v>17</v>
      </c>
      <c r="G15" s="153" t="s">
        <v>8</v>
      </c>
      <c r="H15" s="153">
        <v>91</v>
      </c>
      <c r="I15" s="153">
        <v>93</v>
      </c>
      <c r="J15" s="96">
        <f t="shared" si="4"/>
        <v>1.0219780219780219</v>
      </c>
      <c r="K15" s="185">
        <f t="shared" si="5"/>
        <v>1.0219780219780219</v>
      </c>
      <c r="L15" s="34"/>
      <c r="M15" s="164" t="s">
        <v>11</v>
      </c>
      <c r="N15" s="268" t="s">
        <v>80</v>
      </c>
      <c r="P15" s="190" t="s">
        <v>67</v>
      </c>
    </row>
    <row r="16" spans="1:16" ht="12.75" x14ac:dyDescent="0.2">
      <c r="B16" s="13" t="s">
        <v>28</v>
      </c>
      <c r="D16" s="50"/>
      <c r="E16" s="43"/>
      <c r="F16" s="43"/>
      <c r="G16" s="43"/>
      <c r="H16" s="43"/>
      <c r="I16" s="43"/>
      <c r="J16" s="44"/>
      <c r="K16" s="45"/>
      <c r="L16" s="51"/>
      <c r="M16" s="52"/>
      <c r="N16" s="46"/>
    </row>
    <row r="17" spans="2:14" x14ac:dyDescent="0.3">
      <c r="B17" s="19"/>
      <c r="C17" s="19"/>
      <c r="D17" s="19"/>
      <c r="E17" s="19"/>
      <c r="F17" s="19"/>
      <c r="G17" s="20"/>
      <c r="H17" s="21"/>
      <c r="I17" s="21"/>
      <c r="J17" s="21"/>
      <c r="K17" s="21"/>
      <c r="L17" s="20"/>
      <c r="M17" s="22"/>
      <c r="N17" s="18"/>
    </row>
  </sheetData>
  <mergeCells count="16">
    <mergeCell ref="B1:M1"/>
    <mergeCell ref="B4:N4"/>
    <mergeCell ref="B11:N11"/>
    <mergeCell ref="E5:E7"/>
    <mergeCell ref="F5:F7"/>
    <mergeCell ref="G5:G7"/>
    <mergeCell ref="H5:H7"/>
    <mergeCell ref="I5:I7"/>
    <mergeCell ref="A4:A10"/>
    <mergeCell ref="N5:N7"/>
    <mergeCell ref="B5:B7"/>
    <mergeCell ref="D5:D7"/>
    <mergeCell ref="K5:K7"/>
    <mergeCell ref="J5:J7"/>
    <mergeCell ref="L5:L7"/>
    <mergeCell ref="M5:M7"/>
  </mergeCells>
  <pageMargins left="0.25" right="0.25" top="0.75" bottom="0.75" header="0.3" footer="0.3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8"/>
  <sheetViews>
    <sheetView zoomScaleNormal="100" zoomScaleSheetLayoutView="100" zoomScalePageLayoutView="80" workbookViewId="0">
      <selection activeCell="B15" sqref="B15:N15"/>
    </sheetView>
  </sheetViews>
  <sheetFormatPr defaultRowHeight="20.25" x14ac:dyDescent="0.3"/>
  <cols>
    <col min="1" max="1" width="12.85546875" customWidth="1"/>
    <col min="2" max="2" width="27.42578125" style="13" customWidth="1"/>
    <col min="3" max="3" width="7.85546875" style="13" customWidth="1"/>
    <col min="4" max="4" width="7.7109375" style="13" customWidth="1"/>
    <col min="5" max="5" width="10.140625" style="13" customWidth="1"/>
    <col min="6" max="6" width="13.85546875" style="13" customWidth="1"/>
    <col min="7" max="7" width="8" style="5" customWidth="1"/>
    <col min="8" max="8" width="11.140625" style="9" customWidth="1"/>
    <col min="9" max="9" width="8.85546875" style="9" customWidth="1"/>
    <col min="10" max="10" width="10.42578125" style="9" customWidth="1"/>
    <col min="11" max="11" width="12.28515625" style="9" customWidth="1"/>
    <col min="12" max="12" width="17.42578125" style="5" customWidth="1"/>
    <col min="13" max="13" width="14.5703125" style="8" customWidth="1"/>
    <col min="14" max="14" width="12.140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9.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8.75" x14ac:dyDescent="0.3">
      <c r="A4" s="374" t="s">
        <v>47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1.75" customHeight="1" x14ac:dyDescent="0.2">
      <c r="A5" s="350"/>
      <c r="B5" s="133" t="s">
        <v>48</v>
      </c>
      <c r="C5" s="186" t="s">
        <v>86</v>
      </c>
      <c r="D5" s="133" t="s">
        <v>6</v>
      </c>
      <c r="E5" s="133" t="s">
        <v>7</v>
      </c>
      <c r="F5" s="133" t="s">
        <v>12</v>
      </c>
      <c r="G5" s="133" t="s">
        <v>8</v>
      </c>
      <c r="H5" s="210">
        <v>131</v>
      </c>
      <c r="I5" s="210">
        <v>134</v>
      </c>
      <c r="J5" s="105">
        <f>I5/H5</f>
        <v>1.0229007633587786</v>
      </c>
      <c r="K5" s="104">
        <f>J5</f>
        <v>1.0229007633587786</v>
      </c>
      <c r="L5" s="103"/>
      <c r="M5" s="107" t="s">
        <v>11</v>
      </c>
      <c r="N5" s="266" t="s">
        <v>80</v>
      </c>
    </row>
    <row r="6" spans="1:14" ht="51.75" customHeight="1" x14ac:dyDescent="0.2">
      <c r="A6" s="350"/>
      <c r="B6" s="274" t="s">
        <v>162</v>
      </c>
      <c r="C6" s="274" t="s">
        <v>86</v>
      </c>
      <c r="D6" s="274" t="s">
        <v>6</v>
      </c>
      <c r="E6" s="274" t="s">
        <v>7</v>
      </c>
      <c r="F6" s="274" t="s">
        <v>12</v>
      </c>
      <c r="G6" s="274" t="s">
        <v>8</v>
      </c>
      <c r="H6" s="274">
        <v>2</v>
      </c>
      <c r="I6" s="274">
        <v>1</v>
      </c>
      <c r="J6" s="275">
        <f t="shared" ref="J6" si="0">I6/H6</f>
        <v>0.5</v>
      </c>
      <c r="K6" s="225">
        <f t="shared" ref="K6" si="1">J6</f>
        <v>0.5</v>
      </c>
      <c r="L6" s="155"/>
      <c r="M6" s="155" t="s">
        <v>11</v>
      </c>
      <c r="N6" s="309" t="s">
        <v>18</v>
      </c>
    </row>
    <row r="7" spans="1:14" ht="48.75" customHeight="1" x14ac:dyDescent="0.2">
      <c r="A7" s="350"/>
      <c r="B7" s="231" t="s">
        <v>125</v>
      </c>
      <c r="C7" s="186" t="s">
        <v>86</v>
      </c>
      <c r="D7" s="133" t="s">
        <v>6</v>
      </c>
      <c r="E7" s="133" t="s">
        <v>7</v>
      </c>
      <c r="F7" s="133" t="s">
        <v>12</v>
      </c>
      <c r="G7" s="133" t="s">
        <v>8</v>
      </c>
      <c r="H7" s="210">
        <v>1</v>
      </c>
      <c r="I7" s="210">
        <v>1</v>
      </c>
      <c r="J7" s="235">
        <f t="shared" ref="J7" si="2">I7/H7</f>
        <v>1</v>
      </c>
      <c r="K7" s="225">
        <f t="shared" ref="K7:K8" si="3">J7</f>
        <v>1</v>
      </c>
      <c r="L7" s="107"/>
      <c r="M7" s="107" t="s">
        <v>11</v>
      </c>
      <c r="N7" s="127" t="s">
        <v>80</v>
      </c>
    </row>
    <row r="8" spans="1:14" s="2" customFormat="1" ht="50.25" customHeight="1" x14ac:dyDescent="0.2">
      <c r="A8" s="350"/>
      <c r="B8" s="133" t="s">
        <v>78</v>
      </c>
      <c r="C8" s="186" t="s">
        <v>86</v>
      </c>
      <c r="D8" s="133" t="s">
        <v>6</v>
      </c>
      <c r="E8" s="133" t="s">
        <v>7</v>
      </c>
      <c r="F8" s="133" t="s">
        <v>12</v>
      </c>
      <c r="G8" s="133" t="s">
        <v>8</v>
      </c>
      <c r="H8" s="210">
        <v>12</v>
      </c>
      <c r="I8" s="210">
        <v>10</v>
      </c>
      <c r="J8" s="235">
        <f>I8/H8</f>
        <v>0.83333333333333337</v>
      </c>
      <c r="K8" s="225">
        <f t="shared" si="3"/>
        <v>0.83333333333333337</v>
      </c>
      <c r="L8" s="107"/>
      <c r="M8" s="107" t="s">
        <v>11</v>
      </c>
      <c r="N8" s="154" t="s">
        <v>18</v>
      </c>
    </row>
    <row r="9" spans="1:14" s="2" customFormat="1" ht="12.75" x14ac:dyDescent="0.2">
      <c r="A9" s="350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s="2" customFormat="1" ht="117.75" customHeight="1" x14ac:dyDescent="0.2">
      <c r="A10" s="350"/>
      <c r="B10" s="231" t="s">
        <v>126</v>
      </c>
      <c r="C10" s="186" t="s">
        <v>87</v>
      </c>
      <c r="D10" s="133" t="s">
        <v>6</v>
      </c>
      <c r="E10" s="133" t="s">
        <v>7</v>
      </c>
      <c r="F10" s="133" t="s">
        <v>17</v>
      </c>
      <c r="G10" s="133" t="s">
        <v>8</v>
      </c>
      <c r="H10" s="210">
        <v>21</v>
      </c>
      <c r="I10" s="210">
        <v>23</v>
      </c>
      <c r="J10" s="225">
        <f>I10/H10</f>
        <v>1.0952380952380953</v>
      </c>
      <c r="K10" s="233">
        <f>J10</f>
        <v>1.0952380952380953</v>
      </c>
      <c r="L10" s="107"/>
      <c r="M10" s="107" t="s">
        <v>11</v>
      </c>
      <c r="N10" s="266" t="s">
        <v>80</v>
      </c>
    </row>
    <row r="11" spans="1:14" s="2" customFormat="1" ht="39.75" customHeight="1" x14ac:dyDescent="0.2">
      <c r="A11" s="350"/>
      <c r="B11" s="375" t="s">
        <v>127</v>
      </c>
      <c r="C11" s="186" t="s">
        <v>87</v>
      </c>
      <c r="D11" s="375" t="s">
        <v>6</v>
      </c>
      <c r="E11" s="379" t="s">
        <v>7</v>
      </c>
      <c r="F11" s="379" t="s">
        <v>17</v>
      </c>
      <c r="G11" s="379" t="s">
        <v>8</v>
      </c>
      <c r="H11" s="379">
        <v>18</v>
      </c>
      <c r="I11" s="379">
        <v>17</v>
      </c>
      <c r="J11" s="44">
        <v>1.1000000000000001</v>
      </c>
      <c r="K11" s="377">
        <f>J11</f>
        <v>1.1000000000000001</v>
      </c>
      <c r="L11" s="366"/>
      <c r="M11" s="366" t="s">
        <v>11</v>
      </c>
      <c r="N11" s="272" t="s">
        <v>80</v>
      </c>
    </row>
    <row r="12" spans="1:14" s="2" customFormat="1" ht="54.75" customHeight="1" x14ac:dyDescent="0.2">
      <c r="A12" s="350"/>
      <c r="B12" s="376"/>
      <c r="C12" s="187"/>
      <c r="D12" s="376"/>
      <c r="E12" s="380"/>
      <c r="F12" s="380"/>
      <c r="G12" s="380"/>
      <c r="H12" s="380"/>
      <c r="I12" s="380"/>
      <c r="J12" s="44"/>
      <c r="K12" s="378"/>
      <c r="L12" s="368"/>
      <c r="M12" s="368"/>
      <c r="N12" s="273"/>
    </row>
    <row r="13" spans="1:14" s="2" customFormat="1" ht="70.5" customHeight="1" x14ac:dyDescent="0.2">
      <c r="A13" s="350"/>
      <c r="B13" s="232" t="s">
        <v>128</v>
      </c>
      <c r="C13" s="134" t="s">
        <v>87</v>
      </c>
      <c r="D13" s="134" t="s">
        <v>6</v>
      </c>
      <c r="E13" s="35" t="s">
        <v>7</v>
      </c>
      <c r="F13" s="35" t="s">
        <v>17</v>
      </c>
      <c r="G13" s="35" t="s">
        <v>8</v>
      </c>
      <c r="H13" s="234">
        <v>1</v>
      </c>
      <c r="I13" s="234">
        <v>1</v>
      </c>
      <c r="J13" s="225">
        <f t="shared" ref="J13" si="4">I13/H13</f>
        <v>1</v>
      </c>
      <c r="K13" s="185">
        <f>J13</f>
        <v>1</v>
      </c>
      <c r="L13" s="228"/>
      <c r="M13" s="162" t="s">
        <v>11</v>
      </c>
      <c r="N13" s="222" t="s">
        <v>80</v>
      </c>
    </row>
    <row r="14" spans="1:14" ht="120" customHeight="1" x14ac:dyDescent="0.2">
      <c r="A14" s="350"/>
      <c r="B14" s="134" t="s">
        <v>50</v>
      </c>
      <c r="C14" s="134" t="s">
        <v>87</v>
      </c>
      <c r="D14" s="134" t="s">
        <v>6</v>
      </c>
      <c r="E14" s="35" t="s">
        <v>7</v>
      </c>
      <c r="F14" s="35" t="s">
        <v>17</v>
      </c>
      <c r="G14" s="35" t="s">
        <v>8</v>
      </c>
      <c r="H14" s="35">
        <v>106</v>
      </c>
      <c r="I14" s="35">
        <v>105</v>
      </c>
      <c r="J14" s="96">
        <f>I14/H14</f>
        <v>0.99056603773584906</v>
      </c>
      <c r="K14" s="108">
        <f>J14</f>
        <v>0.99056603773584906</v>
      </c>
      <c r="L14" s="110"/>
      <c r="M14" s="110" t="s">
        <v>11</v>
      </c>
      <c r="N14" s="222" t="s">
        <v>80</v>
      </c>
    </row>
    <row r="15" spans="1:14" ht="27" customHeight="1" x14ac:dyDescent="0.2">
      <c r="A15" s="350"/>
      <c r="B15" s="315" t="s">
        <v>75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7"/>
    </row>
    <row r="16" spans="1:14" ht="29.25" customHeight="1" x14ac:dyDescent="0.2">
      <c r="A16" s="350"/>
      <c r="B16" s="342" t="s">
        <v>156</v>
      </c>
      <c r="C16" s="354" t="s">
        <v>89</v>
      </c>
      <c r="D16" s="354" t="s">
        <v>6</v>
      </c>
      <c r="E16" s="354" t="s">
        <v>7</v>
      </c>
      <c r="F16" s="33" t="s">
        <v>129</v>
      </c>
      <c r="G16" s="33" t="s">
        <v>99</v>
      </c>
      <c r="H16" s="33">
        <v>1152</v>
      </c>
      <c r="I16" s="33">
        <v>640</v>
      </c>
      <c r="J16" s="161">
        <f>I16/H16</f>
        <v>0.55555555555555558</v>
      </c>
      <c r="K16" s="372">
        <f>(J16+J17)/2</f>
        <v>0.77777777777777779</v>
      </c>
      <c r="L16" s="372" t="s">
        <v>155</v>
      </c>
      <c r="M16" s="32" t="s">
        <v>120</v>
      </c>
      <c r="N16" s="381" t="s">
        <v>96</v>
      </c>
    </row>
    <row r="17" spans="2:14" ht="72" x14ac:dyDescent="0.2">
      <c r="B17" s="343"/>
      <c r="C17" s="354"/>
      <c r="D17" s="354"/>
      <c r="E17" s="354"/>
      <c r="F17" s="33" t="s">
        <v>17</v>
      </c>
      <c r="G17" s="33" t="s">
        <v>8</v>
      </c>
      <c r="H17" s="33">
        <v>16</v>
      </c>
      <c r="I17" s="33">
        <v>16</v>
      </c>
      <c r="J17" s="161">
        <f>I17/H17</f>
        <v>1</v>
      </c>
      <c r="K17" s="373">
        <f>J17</f>
        <v>1</v>
      </c>
      <c r="L17" s="373"/>
      <c r="M17" s="115" t="s">
        <v>130</v>
      </c>
      <c r="N17" s="382"/>
    </row>
    <row r="18" spans="2:14" x14ac:dyDescent="0.3">
      <c r="B18" s="29" t="s">
        <v>28</v>
      </c>
      <c r="C18" s="29"/>
      <c r="D18" s="29"/>
      <c r="E18" s="29"/>
      <c r="F18" s="29"/>
      <c r="G18" s="135"/>
      <c r="H18" s="136"/>
      <c r="I18" s="136"/>
      <c r="J18" s="136"/>
      <c r="K18" s="136"/>
      <c r="L18" s="135"/>
      <c r="M18" s="246"/>
      <c r="N18" s="137"/>
    </row>
  </sheetData>
  <mergeCells count="22">
    <mergeCell ref="B1:M1"/>
    <mergeCell ref="B4:N4"/>
    <mergeCell ref="B9:N9"/>
    <mergeCell ref="A4:A16"/>
    <mergeCell ref="B11:B12"/>
    <mergeCell ref="D11:D12"/>
    <mergeCell ref="K11:K12"/>
    <mergeCell ref="L11:L12"/>
    <mergeCell ref="M11:M12"/>
    <mergeCell ref="E11:E12"/>
    <mergeCell ref="F11:F12"/>
    <mergeCell ref="G11:G12"/>
    <mergeCell ref="H11:H12"/>
    <mergeCell ref="I11:I12"/>
    <mergeCell ref="B15:N15"/>
    <mergeCell ref="N16:N17"/>
    <mergeCell ref="L16:L17"/>
    <mergeCell ref="K16:K17"/>
    <mergeCell ref="B16:B17"/>
    <mergeCell ref="C16:C17"/>
    <mergeCell ref="D16:D17"/>
    <mergeCell ref="E16:E17"/>
  </mergeCells>
  <pageMargins left="0.25" right="0.25" top="0.75" bottom="0.75" header="0.3" footer="0.3"/>
  <pageSetup paperSize="9" scale="66" orientation="landscape" r:id="rId1"/>
  <rowBreaks count="1" manualBreakCount="1">
    <brk id="14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2" zoomScaleNormal="100" zoomScaleSheetLayoutView="100" zoomScalePageLayoutView="80" workbookViewId="0">
      <selection activeCell="J12" sqref="J12"/>
    </sheetView>
  </sheetViews>
  <sheetFormatPr defaultRowHeight="20.25" x14ac:dyDescent="0.3"/>
  <cols>
    <col min="1" max="1" width="11.140625" customWidth="1"/>
    <col min="2" max="2" width="23.28515625" style="13" customWidth="1"/>
    <col min="3" max="3" width="7.42578125" style="13" customWidth="1"/>
    <col min="4" max="4" width="7.7109375" style="13" customWidth="1"/>
    <col min="5" max="5" width="10.140625" style="13" customWidth="1"/>
    <col min="6" max="6" width="12" style="13" customWidth="1"/>
    <col min="7" max="7" width="8" style="5" customWidth="1"/>
    <col min="8" max="8" width="11" style="9" customWidth="1"/>
    <col min="9" max="9" width="11.42578125" style="9" customWidth="1"/>
    <col min="10" max="10" width="11.7109375" style="9" customWidth="1"/>
    <col min="11" max="11" width="12.85546875" style="9" customWidth="1"/>
    <col min="12" max="12" width="15" style="5" customWidth="1"/>
    <col min="13" max="13" width="14.5703125" style="8" customWidth="1"/>
    <col min="14" max="14" width="12.28515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8.75" x14ac:dyDescent="0.3">
      <c r="A4" s="355" t="s">
        <v>49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6" customHeight="1" x14ac:dyDescent="0.2">
      <c r="A5" s="356"/>
      <c r="B5" s="222" t="s">
        <v>31</v>
      </c>
      <c r="C5" s="179" t="s">
        <v>86</v>
      </c>
      <c r="D5" s="102" t="s">
        <v>6</v>
      </c>
      <c r="E5" s="102" t="s">
        <v>7</v>
      </c>
      <c r="F5" s="102" t="s">
        <v>12</v>
      </c>
      <c r="G5" s="102" t="s">
        <v>8</v>
      </c>
      <c r="H5" s="112">
        <v>147.5</v>
      </c>
      <c r="I5" s="112">
        <v>173</v>
      </c>
      <c r="J5" s="113">
        <v>1.1000000000000001</v>
      </c>
      <c r="K5" s="104">
        <f>J5</f>
        <v>1.1000000000000001</v>
      </c>
      <c r="L5" s="111"/>
      <c r="M5" s="102" t="s">
        <v>11</v>
      </c>
      <c r="N5" s="268" t="s">
        <v>79</v>
      </c>
    </row>
    <row r="6" spans="1:14" ht="36" customHeight="1" x14ac:dyDescent="0.2">
      <c r="A6" s="356"/>
      <c r="B6" s="222" t="s">
        <v>131</v>
      </c>
      <c r="C6" s="222" t="s">
        <v>86</v>
      </c>
      <c r="D6" s="219" t="s">
        <v>6</v>
      </c>
      <c r="E6" s="219" t="s">
        <v>7</v>
      </c>
      <c r="F6" s="219" t="s">
        <v>12</v>
      </c>
      <c r="G6" s="219" t="s">
        <v>8</v>
      </c>
      <c r="H6" s="229">
        <v>2</v>
      </c>
      <c r="I6" s="229">
        <v>2</v>
      </c>
      <c r="J6" s="226">
        <f t="shared" ref="J6" si="0">I6/H6</f>
        <v>1</v>
      </c>
      <c r="K6" s="225">
        <f t="shared" ref="K6:K8" si="1">J6</f>
        <v>1</v>
      </c>
      <c r="L6" s="221"/>
      <c r="M6" s="219" t="s">
        <v>11</v>
      </c>
      <c r="N6" s="224" t="s">
        <v>79</v>
      </c>
    </row>
    <row r="7" spans="1:14" ht="36" customHeight="1" x14ac:dyDescent="0.2">
      <c r="A7" s="356"/>
      <c r="B7" s="264" t="s">
        <v>163</v>
      </c>
      <c r="C7" s="264" t="s">
        <v>86</v>
      </c>
      <c r="D7" s="261" t="s">
        <v>6</v>
      </c>
      <c r="E7" s="261" t="s">
        <v>7</v>
      </c>
      <c r="F7" s="261" t="s">
        <v>12</v>
      </c>
      <c r="G7" s="261" t="s">
        <v>8</v>
      </c>
      <c r="H7" s="271">
        <v>1</v>
      </c>
      <c r="I7" s="271">
        <v>1</v>
      </c>
      <c r="J7" s="269">
        <f t="shared" ref="J7" si="2">I7/H7</f>
        <v>1</v>
      </c>
      <c r="K7" s="225">
        <f t="shared" ref="K7" si="3">J7</f>
        <v>1</v>
      </c>
      <c r="L7" s="263"/>
      <c r="M7" s="261" t="s">
        <v>11</v>
      </c>
      <c r="N7" s="268" t="s">
        <v>79</v>
      </c>
    </row>
    <row r="8" spans="1:14" ht="36.75" customHeight="1" x14ac:dyDescent="0.2">
      <c r="A8" s="356"/>
      <c r="B8" s="106" t="s">
        <v>81</v>
      </c>
      <c r="C8" s="179" t="s">
        <v>86</v>
      </c>
      <c r="D8" s="102" t="s">
        <v>6</v>
      </c>
      <c r="E8" s="102" t="s">
        <v>7</v>
      </c>
      <c r="F8" s="102" t="s">
        <v>12</v>
      </c>
      <c r="G8" s="102" t="s">
        <v>8</v>
      </c>
      <c r="H8" s="102">
        <v>9</v>
      </c>
      <c r="I8" s="102">
        <v>13</v>
      </c>
      <c r="J8" s="226">
        <v>1.1000000000000001</v>
      </c>
      <c r="K8" s="225">
        <f t="shared" si="1"/>
        <v>1.1000000000000001</v>
      </c>
      <c r="L8" s="250" t="s">
        <v>155</v>
      </c>
      <c r="M8" s="102" t="s">
        <v>11</v>
      </c>
      <c r="N8" s="268" t="s">
        <v>79</v>
      </c>
    </row>
    <row r="9" spans="1:14" ht="17.25" customHeight="1" x14ac:dyDescent="0.2">
      <c r="A9" s="356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101.25" customHeight="1" x14ac:dyDescent="0.2">
      <c r="A10" s="356"/>
      <c r="B10" s="222" t="s">
        <v>132</v>
      </c>
      <c r="C10" s="174" t="s">
        <v>87</v>
      </c>
      <c r="D10" s="119" t="s">
        <v>6</v>
      </c>
      <c r="E10" s="119" t="s">
        <v>7</v>
      </c>
      <c r="F10" s="119" t="s">
        <v>17</v>
      </c>
      <c r="G10" s="119" t="s">
        <v>8</v>
      </c>
      <c r="H10" s="119">
        <v>34</v>
      </c>
      <c r="I10" s="119">
        <v>45</v>
      </c>
      <c r="J10" s="226">
        <v>1.1000000000000001</v>
      </c>
      <c r="K10" s="126">
        <f>J10</f>
        <v>1.1000000000000001</v>
      </c>
      <c r="L10" s="118"/>
      <c r="M10" s="119" t="s">
        <v>11</v>
      </c>
      <c r="N10" s="122" t="s">
        <v>79</v>
      </c>
    </row>
    <row r="11" spans="1:14" ht="82.5" customHeight="1" x14ac:dyDescent="0.2">
      <c r="A11" s="350"/>
      <c r="B11" s="222" t="s">
        <v>133</v>
      </c>
      <c r="C11" s="174" t="s">
        <v>87</v>
      </c>
      <c r="D11" s="119" t="s">
        <v>6</v>
      </c>
      <c r="E11" s="119" t="s">
        <v>7</v>
      </c>
      <c r="F11" s="119" t="s">
        <v>17</v>
      </c>
      <c r="G11" s="119" t="s">
        <v>8</v>
      </c>
      <c r="H11" s="119">
        <v>27</v>
      </c>
      <c r="I11" s="119">
        <v>29</v>
      </c>
      <c r="J11" s="226">
        <v>1.1000000000000001</v>
      </c>
      <c r="K11" s="233">
        <f t="shared" ref="K11:K13" si="4">J11</f>
        <v>1.1000000000000001</v>
      </c>
      <c r="L11" s="118"/>
      <c r="M11" s="119" t="s">
        <v>11</v>
      </c>
      <c r="N11" s="224" t="s">
        <v>79</v>
      </c>
    </row>
    <row r="12" spans="1:14" ht="82.5" customHeight="1" x14ac:dyDescent="0.2">
      <c r="A12" s="47"/>
      <c r="B12" s="199" t="s">
        <v>164</v>
      </c>
      <c r="C12" s="267" t="s">
        <v>87</v>
      </c>
      <c r="D12" s="267" t="s">
        <v>6</v>
      </c>
      <c r="E12" s="267" t="s">
        <v>7</v>
      </c>
      <c r="F12" s="267" t="s">
        <v>17</v>
      </c>
      <c r="G12" s="267" t="s">
        <v>8</v>
      </c>
      <c r="H12" s="267">
        <v>1</v>
      </c>
      <c r="I12" s="267">
        <v>1</v>
      </c>
      <c r="J12" s="96">
        <f t="shared" ref="J12" si="5">I12/H12</f>
        <v>1</v>
      </c>
      <c r="K12" s="185">
        <f t="shared" ref="K12" si="6">J12</f>
        <v>1</v>
      </c>
      <c r="L12" s="34"/>
      <c r="M12" s="267" t="s">
        <v>11</v>
      </c>
      <c r="N12" s="129" t="s">
        <v>79</v>
      </c>
    </row>
    <row r="13" spans="1:14" ht="99" customHeight="1" x14ac:dyDescent="0.2">
      <c r="A13" s="57"/>
      <c r="B13" s="199" t="s">
        <v>103</v>
      </c>
      <c r="C13" s="153" t="s">
        <v>87</v>
      </c>
      <c r="D13" s="128" t="s">
        <v>6</v>
      </c>
      <c r="E13" s="128" t="s">
        <v>7</v>
      </c>
      <c r="F13" s="128" t="s">
        <v>17</v>
      </c>
      <c r="G13" s="128" t="s">
        <v>8</v>
      </c>
      <c r="H13" s="128">
        <v>97.5</v>
      </c>
      <c r="I13" s="128">
        <v>114</v>
      </c>
      <c r="J13" s="96">
        <v>1.1000000000000001</v>
      </c>
      <c r="K13" s="185">
        <f t="shared" si="4"/>
        <v>1.1000000000000001</v>
      </c>
      <c r="L13" s="34"/>
      <c r="M13" s="128" t="s">
        <v>11</v>
      </c>
      <c r="N13" s="129" t="s">
        <v>79</v>
      </c>
    </row>
    <row r="14" spans="1:14" x14ac:dyDescent="0.3">
      <c r="B14" s="13" t="s">
        <v>28</v>
      </c>
    </row>
  </sheetData>
  <mergeCells count="4">
    <mergeCell ref="A4:A11"/>
    <mergeCell ref="B1:M1"/>
    <mergeCell ref="B4:N4"/>
    <mergeCell ref="B9:N9"/>
  </mergeCells>
  <pageMargins left="0.25" right="0.25" top="0.75" bottom="0.75" header="0.3" footer="0.3"/>
  <pageSetup paperSize="9" scale="65" orientation="landscape" r:id="rId1"/>
  <rowBreaks count="1" manualBreakCount="1">
    <brk id="10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4" zoomScaleSheetLayoutView="110" zoomScalePageLayoutView="80" workbookViewId="0">
      <selection activeCell="N6" sqref="N6"/>
    </sheetView>
  </sheetViews>
  <sheetFormatPr defaultRowHeight="20.25" x14ac:dyDescent="0.3"/>
  <cols>
    <col min="1" max="1" width="11.140625" customWidth="1"/>
    <col min="2" max="2" width="27.7109375" style="13" customWidth="1"/>
    <col min="3" max="3" width="7.85546875" style="13" customWidth="1"/>
    <col min="4" max="4" width="7.7109375" style="13" customWidth="1"/>
    <col min="5" max="5" width="10.140625" style="13" customWidth="1"/>
    <col min="6" max="6" width="13.5703125" style="13" customWidth="1"/>
    <col min="7" max="7" width="8" style="5" customWidth="1"/>
    <col min="8" max="8" width="11.5703125" style="9" customWidth="1"/>
    <col min="9" max="9" width="9.85546875" style="9" customWidth="1"/>
    <col min="10" max="10" width="11.85546875" style="9" customWidth="1"/>
    <col min="11" max="11" width="12.28515625" style="9" customWidth="1"/>
    <col min="12" max="12" width="14.7109375" style="5" customWidth="1"/>
    <col min="13" max="13" width="14.5703125" style="8" customWidth="1"/>
    <col min="14" max="14" width="16.855468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1.25" customHeight="1" x14ac:dyDescent="0.2">
      <c r="A2" s="41" t="s">
        <v>30</v>
      </c>
      <c r="B2" s="41" t="s">
        <v>0</v>
      </c>
      <c r="C2" s="153" t="s">
        <v>85</v>
      </c>
      <c r="D2" s="41" t="s">
        <v>1</v>
      </c>
      <c r="E2" s="41" t="s">
        <v>2</v>
      </c>
      <c r="F2" s="41" t="s">
        <v>3</v>
      </c>
      <c r="G2" s="41" t="s">
        <v>4</v>
      </c>
      <c r="H2" s="41" t="s">
        <v>10</v>
      </c>
      <c r="I2" s="41" t="s">
        <v>19</v>
      </c>
      <c r="J2" s="41" t="s">
        <v>14</v>
      </c>
      <c r="K2" s="41" t="s">
        <v>15</v>
      </c>
      <c r="L2" s="41" t="s">
        <v>5</v>
      </c>
      <c r="M2" s="41" t="s">
        <v>9</v>
      </c>
      <c r="N2" s="41" t="s">
        <v>16</v>
      </c>
    </row>
    <row r="3" spans="1:14" s="1" customFormat="1" ht="15.6" customHeight="1" x14ac:dyDescent="0.2">
      <c r="A3" s="4">
        <v>1</v>
      </c>
      <c r="B3" s="53">
        <v>2</v>
      </c>
      <c r="C3" s="183">
        <v>3</v>
      </c>
      <c r="D3" s="53">
        <v>4</v>
      </c>
      <c r="E3" s="53">
        <v>5</v>
      </c>
      <c r="F3" s="53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7">
        <v>14</v>
      </c>
    </row>
    <row r="4" spans="1:14" s="3" customFormat="1" ht="18.75" x14ac:dyDescent="0.3">
      <c r="A4" s="318" t="s">
        <v>51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5.25" customHeight="1" x14ac:dyDescent="0.2">
      <c r="A5" s="319"/>
      <c r="B5" s="119" t="s">
        <v>31</v>
      </c>
      <c r="C5" s="174" t="s">
        <v>86</v>
      </c>
      <c r="D5" s="119" t="s">
        <v>6</v>
      </c>
      <c r="E5" s="119" t="s">
        <v>7</v>
      </c>
      <c r="F5" s="119" t="s">
        <v>12</v>
      </c>
      <c r="G5" s="119" t="s">
        <v>8</v>
      </c>
      <c r="H5" s="123">
        <v>148.5</v>
      </c>
      <c r="I5" s="123">
        <v>146</v>
      </c>
      <c r="J5" s="117">
        <f>I5/H5</f>
        <v>0.98316498316498313</v>
      </c>
      <c r="K5" s="130">
        <f>J5</f>
        <v>0.98316498316498313</v>
      </c>
      <c r="L5" s="118"/>
      <c r="M5" s="119" t="s">
        <v>11</v>
      </c>
      <c r="N5" s="199" t="s">
        <v>80</v>
      </c>
    </row>
    <row r="6" spans="1:14" ht="35.25" customHeight="1" x14ac:dyDescent="0.2">
      <c r="A6" s="319"/>
      <c r="B6" s="261" t="s">
        <v>32</v>
      </c>
      <c r="C6" s="261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271">
        <v>1</v>
      </c>
      <c r="I6" s="271">
        <v>1</v>
      </c>
      <c r="J6" s="260">
        <f>I6/H6</f>
        <v>1</v>
      </c>
      <c r="K6" s="152">
        <f t="shared" ref="K6" si="0">J6</f>
        <v>1</v>
      </c>
      <c r="L6" s="263"/>
      <c r="M6" s="261" t="s">
        <v>11</v>
      </c>
      <c r="N6" s="199" t="s">
        <v>80</v>
      </c>
    </row>
    <row r="7" spans="1:14" ht="22.5" x14ac:dyDescent="0.2">
      <c r="A7" s="319"/>
      <c r="B7" s="119" t="s">
        <v>33</v>
      </c>
      <c r="C7" s="174" t="s">
        <v>86</v>
      </c>
      <c r="D7" s="119" t="s">
        <v>6</v>
      </c>
      <c r="E7" s="119" t="s">
        <v>7</v>
      </c>
      <c r="F7" s="119" t="s">
        <v>12</v>
      </c>
      <c r="G7" s="119" t="s">
        <v>8</v>
      </c>
      <c r="H7" s="123">
        <v>4</v>
      </c>
      <c r="I7" s="123">
        <v>4</v>
      </c>
      <c r="J7" s="220">
        <f>I7/H7</f>
        <v>1</v>
      </c>
      <c r="K7" s="152">
        <f t="shared" ref="K7:K8" si="1">J7</f>
        <v>1</v>
      </c>
      <c r="L7" s="118"/>
      <c r="M7" s="119" t="s">
        <v>11</v>
      </c>
      <c r="N7" s="124" t="s">
        <v>80</v>
      </c>
    </row>
    <row r="8" spans="1:14" ht="43.5" customHeight="1" x14ac:dyDescent="0.2">
      <c r="A8" s="319"/>
      <c r="B8" s="128" t="s">
        <v>74</v>
      </c>
      <c r="C8" s="174" t="s">
        <v>86</v>
      </c>
      <c r="D8" s="119" t="s">
        <v>6</v>
      </c>
      <c r="E8" s="119" t="s">
        <v>7</v>
      </c>
      <c r="F8" s="119" t="s">
        <v>12</v>
      </c>
      <c r="G8" s="119" t="s">
        <v>8</v>
      </c>
      <c r="H8" s="119">
        <v>19</v>
      </c>
      <c r="I8" s="119">
        <v>24</v>
      </c>
      <c r="J8" s="220">
        <v>1.1000000000000001</v>
      </c>
      <c r="K8" s="152">
        <f t="shared" si="1"/>
        <v>1.1000000000000001</v>
      </c>
      <c r="L8" s="118"/>
      <c r="M8" s="119" t="s">
        <v>11</v>
      </c>
      <c r="N8" s="199" t="s">
        <v>80</v>
      </c>
    </row>
    <row r="9" spans="1:14" ht="20.25" customHeight="1" x14ac:dyDescent="0.2">
      <c r="A9" s="319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80.25" customHeight="1" x14ac:dyDescent="0.2">
      <c r="A10" s="319"/>
      <c r="B10" s="219" t="s">
        <v>134</v>
      </c>
      <c r="C10" s="174" t="s">
        <v>87</v>
      </c>
      <c r="D10" s="119" t="s">
        <v>6</v>
      </c>
      <c r="E10" s="119" t="s">
        <v>7</v>
      </c>
      <c r="F10" s="119" t="s">
        <v>17</v>
      </c>
      <c r="G10" s="119" t="s">
        <v>8</v>
      </c>
      <c r="H10" s="119">
        <v>31.5</v>
      </c>
      <c r="I10" s="119">
        <v>18</v>
      </c>
      <c r="J10" s="220">
        <f t="shared" ref="J10" si="2">I10/H10</f>
        <v>0.5714285714285714</v>
      </c>
      <c r="K10" s="131">
        <f>J10</f>
        <v>0.5714285714285714</v>
      </c>
      <c r="L10" s="118"/>
      <c r="M10" s="119" t="s">
        <v>11</v>
      </c>
      <c r="N10" s="124" t="s">
        <v>96</v>
      </c>
    </row>
    <row r="11" spans="1:14" ht="66.75" customHeight="1" x14ac:dyDescent="0.2">
      <c r="A11" s="319"/>
      <c r="B11" s="219" t="s">
        <v>133</v>
      </c>
      <c r="C11" s="174" t="s">
        <v>87</v>
      </c>
      <c r="D11" s="119" t="s">
        <v>6</v>
      </c>
      <c r="E11" s="119" t="s">
        <v>7</v>
      </c>
      <c r="F11" s="119" t="s">
        <v>17</v>
      </c>
      <c r="G11" s="119" t="s">
        <v>8</v>
      </c>
      <c r="H11" s="119">
        <v>23</v>
      </c>
      <c r="I11" s="119">
        <v>25</v>
      </c>
      <c r="J11" s="220">
        <v>1.1000000000000001</v>
      </c>
      <c r="K11" s="131">
        <f>J11</f>
        <v>1.1000000000000001</v>
      </c>
      <c r="L11" s="118"/>
      <c r="M11" s="119" t="s">
        <v>11</v>
      </c>
      <c r="N11" s="199" t="s">
        <v>80</v>
      </c>
    </row>
    <row r="12" spans="1:14" ht="47.25" customHeight="1" x14ac:dyDescent="0.2">
      <c r="A12" s="319"/>
      <c r="B12" s="223" t="s">
        <v>69</v>
      </c>
      <c r="C12" s="153" t="s">
        <v>87</v>
      </c>
      <c r="D12" s="128" t="s">
        <v>6</v>
      </c>
      <c r="E12" s="128" t="s">
        <v>7</v>
      </c>
      <c r="F12" s="128" t="s">
        <v>17</v>
      </c>
      <c r="G12" s="128" t="s">
        <v>8</v>
      </c>
      <c r="H12" s="128">
        <v>4</v>
      </c>
      <c r="I12" s="128">
        <v>4</v>
      </c>
      <c r="J12" s="220">
        <v>1.1000000000000001</v>
      </c>
      <c r="K12" s="131">
        <f>J12</f>
        <v>1.1000000000000001</v>
      </c>
      <c r="L12" s="34"/>
      <c r="M12" s="128" t="s">
        <v>11</v>
      </c>
      <c r="N12" s="124" t="s">
        <v>80</v>
      </c>
    </row>
    <row r="13" spans="1:14" ht="82.5" customHeight="1" x14ac:dyDescent="0.2">
      <c r="A13" s="319"/>
      <c r="B13" s="223" t="s">
        <v>103</v>
      </c>
      <c r="C13" s="153" t="s">
        <v>87</v>
      </c>
      <c r="D13" s="128" t="s">
        <v>6</v>
      </c>
      <c r="E13" s="128" t="s">
        <v>7</v>
      </c>
      <c r="F13" s="128" t="s">
        <v>17</v>
      </c>
      <c r="G13" s="128" t="s">
        <v>8</v>
      </c>
      <c r="H13" s="128">
        <v>114</v>
      </c>
      <c r="I13" s="128">
        <v>128</v>
      </c>
      <c r="J13" s="98">
        <v>1.1000000000000001</v>
      </c>
      <c r="K13" s="131">
        <f>J13</f>
        <v>1.1000000000000001</v>
      </c>
      <c r="L13" s="34"/>
      <c r="M13" s="128" t="s">
        <v>11</v>
      </c>
      <c r="N13" s="199" t="s">
        <v>80</v>
      </c>
    </row>
    <row r="14" spans="1:14" x14ac:dyDescent="0.3">
      <c r="B14" s="13" t="s">
        <v>28</v>
      </c>
    </row>
  </sheetData>
  <mergeCells count="4">
    <mergeCell ref="B4:N4"/>
    <mergeCell ref="B9:N9"/>
    <mergeCell ref="A4:A13"/>
    <mergeCell ref="B1:M1"/>
  </mergeCells>
  <pageMargins left="0.25" right="0.25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7"/>
  <sheetViews>
    <sheetView topLeftCell="A4" zoomScale="90" zoomScaleNormal="90" zoomScaleSheetLayoutView="100" zoomScalePageLayoutView="80" workbookViewId="0">
      <selection activeCell="B15" sqref="B15:N15"/>
    </sheetView>
  </sheetViews>
  <sheetFormatPr defaultRowHeight="20.25" x14ac:dyDescent="0.3"/>
  <cols>
    <col min="1" max="1" width="11.42578125" customWidth="1"/>
    <col min="2" max="2" width="26.7109375" style="13" customWidth="1"/>
    <col min="3" max="3" width="7.5703125" style="13" customWidth="1"/>
    <col min="4" max="4" width="7.7109375" style="13" customWidth="1"/>
    <col min="5" max="5" width="10.140625" style="13" customWidth="1"/>
    <col min="6" max="6" width="17.140625" style="13" customWidth="1"/>
    <col min="7" max="7" width="8" style="5" customWidth="1"/>
    <col min="8" max="9" width="8.85546875" style="9" customWidth="1"/>
    <col min="10" max="10" width="9" style="9" customWidth="1"/>
    <col min="11" max="11" width="10.42578125" style="9" customWidth="1"/>
    <col min="12" max="12" width="16.42578125" style="5" customWidth="1"/>
    <col min="13" max="13" width="14.5703125" style="8" customWidth="1"/>
    <col min="14" max="14" width="14.28515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7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ht="17.25" customHeight="1" x14ac:dyDescent="0.2">
      <c r="A4" s="387" t="s">
        <v>52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12.75" x14ac:dyDescent="0.2">
      <c r="A5" s="387"/>
      <c r="B5" s="342" t="s">
        <v>31</v>
      </c>
      <c r="C5" s="194"/>
      <c r="D5" s="340" t="s">
        <v>6</v>
      </c>
      <c r="E5" s="340" t="s">
        <v>7</v>
      </c>
      <c r="F5" s="340" t="s">
        <v>12</v>
      </c>
      <c r="G5" s="340" t="s">
        <v>8</v>
      </c>
      <c r="H5" s="369">
        <v>164</v>
      </c>
      <c r="I5" s="369">
        <v>155</v>
      </c>
      <c r="J5" s="362">
        <f>I5/H5</f>
        <v>0.94512195121951215</v>
      </c>
      <c r="K5" s="384">
        <f>J5</f>
        <v>0.94512195121951215</v>
      </c>
      <c r="L5" s="338"/>
      <c r="M5" s="340" t="s">
        <v>11</v>
      </c>
      <c r="N5" s="357" t="s">
        <v>80</v>
      </c>
    </row>
    <row r="6" spans="1:14" ht="12.75" x14ac:dyDescent="0.2">
      <c r="A6" s="387"/>
      <c r="B6" s="360"/>
      <c r="C6" s="200" t="s">
        <v>86</v>
      </c>
      <c r="D6" s="361"/>
      <c r="E6" s="361"/>
      <c r="F6" s="361"/>
      <c r="G6" s="361"/>
      <c r="H6" s="370"/>
      <c r="I6" s="370"/>
      <c r="J6" s="363"/>
      <c r="K6" s="385"/>
      <c r="L6" s="365"/>
      <c r="M6" s="361"/>
      <c r="N6" s="358"/>
    </row>
    <row r="7" spans="1:14" ht="13.5" customHeight="1" x14ac:dyDescent="0.2">
      <c r="A7" s="387"/>
      <c r="B7" s="360"/>
      <c r="C7" s="200"/>
      <c r="D7" s="341"/>
      <c r="E7" s="341"/>
      <c r="F7" s="341"/>
      <c r="G7" s="341"/>
      <c r="H7" s="371"/>
      <c r="I7" s="371"/>
      <c r="J7" s="364"/>
      <c r="K7" s="386"/>
      <c r="L7" s="339"/>
      <c r="M7" s="341"/>
      <c r="N7" s="359"/>
    </row>
    <row r="8" spans="1:14" ht="26.25" customHeight="1" x14ac:dyDescent="0.2">
      <c r="A8" s="387"/>
      <c r="B8" s="199" t="s">
        <v>33</v>
      </c>
      <c r="C8" s="174" t="s">
        <v>86</v>
      </c>
      <c r="D8" s="119" t="s">
        <v>6</v>
      </c>
      <c r="E8" s="119" t="s">
        <v>7</v>
      </c>
      <c r="F8" s="119" t="s">
        <v>12</v>
      </c>
      <c r="G8" s="119" t="s">
        <v>8</v>
      </c>
      <c r="H8" s="219">
        <v>4</v>
      </c>
      <c r="I8" s="119">
        <v>4</v>
      </c>
      <c r="J8" s="226">
        <f>I8/H8</f>
        <v>1</v>
      </c>
      <c r="K8" s="125">
        <f>J8</f>
        <v>1</v>
      </c>
      <c r="L8" s="118"/>
      <c r="M8" s="119" t="s">
        <v>11</v>
      </c>
      <c r="N8" s="121" t="s">
        <v>80</v>
      </c>
    </row>
    <row r="9" spans="1:14" ht="50.25" customHeight="1" x14ac:dyDescent="0.2">
      <c r="A9" s="387"/>
      <c r="B9" s="199" t="s">
        <v>74</v>
      </c>
      <c r="C9" s="174" t="s">
        <v>86</v>
      </c>
      <c r="D9" s="119" t="s">
        <v>6</v>
      </c>
      <c r="E9" s="119" t="s">
        <v>7</v>
      </c>
      <c r="F9" s="119" t="s">
        <v>12</v>
      </c>
      <c r="G9" s="119" t="s">
        <v>8</v>
      </c>
      <c r="H9" s="219">
        <v>18</v>
      </c>
      <c r="I9" s="119">
        <v>27</v>
      </c>
      <c r="J9" s="120">
        <v>1.1000000000000001</v>
      </c>
      <c r="K9" s="125">
        <f>J9</f>
        <v>1.1000000000000001</v>
      </c>
      <c r="L9" s="118"/>
      <c r="M9" s="119" t="s">
        <v>11</v>
      </c>
      <c r="N9" s="121" t="s">
        <v>80</v>
      </c>
    </row>
    <row r="10" spans="1:14" ht="21.75" customHeight="1" x14ac:dyDescent="0.2">
      <c r="A10" s="387"/>
      <c r="B10" s="315" t="s">
        <v>25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7"/>
    </row>
    <row r="11" spans="1:14" ht="76.150000000000006" customHeight="1" x14ac:dyDescent="0.2">
      <c r="B11" s="222" t="s">
        <v>122</v>
      </c>
      <c r="C11" s="174" t="s">
        <v>87</v>
      </c>
      <c r="D11" s="119" t="s">
        <v>6</v>
      </c>
      <c r="E11" s="119" t="s">
        <v>7</v>
      </c>
      <c r="F11" s="119" t="s">
        <v>17</v>
      </c>
      <c r="G11" s="119" t="s">
        <v>8</v>
      </c>
      <c r="H11" s="219">
        <v>61.75</v>
      </c>
      <c r="I11" s="119">
        <v>72</v>
      </c>
      <c r="J11" s="120">
        <v>1.1000000000000001</v>
      </c>
      <c r="K11" s="126">
        <f>J11</f>
        <v>1.1000000000000001</v>
      </c>
      <c r="L11" s="250" t="s">
        <v>155</v>
      </c>
      <c r="M11" s="119" t="s">
        <v>11</v>
      </c>
      <c r="N11" s="238" t="s">
        <v>80</v>
      </c>
    </row>
    <row r="12" spans="1:14" ht="72" customHeight="1" x14ac:dyDescent="0.2">
      <c r="B12" s="222" t="s">
        <v>113</v>
      </c>
      <c r="C12" s="174" t="s">
        <v>87</v>
      </c>
      <c r="D12" s="119" t="s">
        <v>6</v>
      </c>
      <c r="E12" s="119" t="s">
        <v>7</v>
      </c>
      <c r="F12" s="119" t="s">
        <v>17</v>
      </c>
      <c r="G12" s="219" t="s">
        <v>8</v>
      </c>
      <c r="H12" s="219">
        <v>27</v>
      </c>
      <c r="I12" s="119">
        <v>26</v>
      </c>
      <c r="J12" s="226">
        <f t="shared" ref="J12:J17" si="0">I12/H12</f>
        <v>0.96296296296296291</v>
      </c>
      <c r="K12" s="233">
        <f t="shared" ref="K12:K17" si="1">J12</f>
        <v>0.96296296296296291</v>
      </c>
      <c r="L12" s="118"/>
      <c r="M12" s="119" t="s">
        <v>11</v>
      </c>
      <c r="N12" s="238" t="s">
        <v>80</v>
      </c>
    </row>
    <row r="13" spans="1:14" ht="53.25" customHeight="1" x14ac:dyDescent="0.2">
      <c r="B13" s="202" t="s">
        <v>27</v>
      </c>
      <c r="C13" s="174" t="s">
        <v>87</v>
      </c>
      <c r="D13" s="119" t="s">
        <v>6</v>
      </c>
      <c r="E13" s="119" t="s">
        <v>7</v>
      </c>
      <c r="F13" s="119" t="s">
        <v>17</v>
      </c>
      <c r="G13" s="119" t="s">
        <v>8</v>
      </c>
      <c r="H13" s="219">
        <v>4</v>
      </c>
      <c r="I13" s="119">
        <v>4</v>
      </c>
      <c r="J13" s="226">
        <f>I13/H13</f>
        <v>1</v>
      </c>
      <c r="K13" s="233">
        <f t="shared" si="1"/>
        <v>1</v>
      </c>
      <c r="L13" s="118"/>
      <c r="M13" s="119" t="s">
        <v>11</v>
      </c>
      <c r="N13" s="249" t="s">
        <v>79</v>
      </c>
    </row>
    <row r="14" spans="1:14" ht="90" customHeight="1" x14ac:dyDescent="0.2">
      <c r="B14" s="199" t="s">
        <v>103</v>
      </c>
      <c r="C14" s="153" t="s">
        <v>87</v>
      </c>
      <c r="D14" s="128" t="s">
        <v>6</v>
      </c>
      <c r="E14" s="128" t="s">
        <v>7</v>
      </c>
      <c r="F14" s="128" t="s">
        <v>17</v>
      </c>
      <c r="G14" s="128" t="s">
        <v>8</v>
      </c>
      <c r="H14" s="223">
        <v>93.25</v>
      </c>
      <c r="I14" s="128">
        <v>84</v>
      </c>
      <c r="J14" s="226">
        <f t="shared" si="0"/>
        <v>0.90080428954423597</v>
      </c>
      <c r="K14" s="233">
        <f t="shared" si="1"/>
        <v>0.90080428954423597</v>
      </c>
      <c r="L14" s="34"/>
      <c r="M14" s="128" t="s">
        <v>11</v>
      </c>
      <c r="N14" s="195" t="s">
        <v>79</v>
      </c>
    </row>
    <row r="15" spans="1:14" ht="12.75" x14ac:dyDescent="0.2">
      <c r="B15" s="315" t="s">
        <v>75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7"/>
    </row>
    <row r="16" spans="1:14" ht="33.75" customHeight="1" x14ac:dyDescent="0.2">
      <c r="B16" s="354" t="s">
        <v>157</v>
      </c>
      <c r="C16" s="354" t="s">
        <v>89</v>
      </c>
      <c r="D16" s="354" t="s">
        <v>6</v>
      </c>
      <c r="E16" s="354" t="s">
        <v>7</v>
      </c>
      <c r="F16" s="33" t="s">
        <v>100</v>
      </c>
      <c r="G16" s="33" t="s">
        <v>8</v>
      </c>
      <c r="H16" s="33">
        <v>1080</v>
      </c>
      <c r="I16" s="33">
        <v>585</v>
      </c>
      <c r="J16" s="226">
        <f t="shared" si="0"/>
        <v>0.54166666666666663</v>
      </c>
      <c r="K16" s="372">
        <f>(J16+J17)/2</f>
        <v>0.77083333333333326</v>
      </c>
      <c r="L16" s="372" t="s">
        <v>155</v>
      </c>
      <c r="M16" s="32" t="s">
        <v>120</v>
      </c>
      <c r="N16" s="347" t="s">
        <v>96</v>
      </c>
    </row>
    <row r="17" spans="2:14" ht="36.6" customHeight="1" x14ac:dyDescent="0.2">
      <c r="B17" s="354"/>
      <c r="C17" s="354"/>
      <c r="D17" s="354"/>
      <c r="E17" s="354"/>
      <c r="F17" s="33" t="s">
        <v>17</v>
      </c>
      <c r="G17" s="205" t="s">
        <v>20</v>
      </c>
      <c r="H17" s="33">
        <v>15</v>
      </c>
      <c r="I17" s="33">
        <v>15</v>
      </c>
      <c r="J17" s="96">
        <f t="shared" si="0"/>
        <v>1</v>
      </c>
      <c r="K17" s="373">
        <f t="shared" si="1"/>
        <v>1</v>
      </c>
      <c r="L17" s="373"/>
      <c r="M17" s="251" t="s">
        <v>11</v>
      </c>
      <c r="N17" s="383"/>
    </row>
  </sheetData>
  <mergeCells count="24">
    <mergeCell ref="B1:M1"/>
    <mergeCell ref="B4:N4"/>
    <mergeCell ref="B10:N10"/>
    <mergeCell ref="N5:N7"/>
    <mergeCell ref="A4:A10"/>
    <mergeCell ref="B15:N15"/>
    <mergeCell ref="B5:B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16:N17"/>
    <mergeCell ref="B16:B17"/>
    <mergeCell ref="C16:C17"/>
    <mergeCell ref="D16:D17"/>
    <mergeCell ref="E16:E17"/>
    <mergeCell ref="L16:L17"/>
    <mergeCell ref="K16:K17"/>
  </mergeCells>
  <pageMargins left="0.25" right="0.25" top="0.75" bottom="0.75" header="0.3" footer="0.3"/>
  <pageSetup paperSize="9"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4" zoomScaleSheetLayoutView="100" zoomScalePageLayoutView="80" workbookViewId="0">
      <selection activeCell="J6" sqref="J6"/>
    </sheetView>
  </sheetViews>
  <sheetFormatPr defaultRowHeight="20.25" x14ac:dyDescent="0.3"/>
  <cols>
    <col min="1" max="1" width="12.28515625" customWidth="1"/>
    <col min="2" max="2" width="25.85546875" style="13" customWidth="1"/>
    <col min="3" max="3" width="8.140625" style="13" customWidth="1"/>
    <col min="4" max="4" width="7.7109375" style="13" customWidth="1"/>
    <col min="5" max="5" width="10.140625" style="13" customWidth="1"/>
    <col min="6" max="6" width="14.5703125" style="13" customWidth="1"/>
    <col min="7" max="7" width="8" style="5" customWidth="1"/>
    <col min="8" max="8" width="11.28515625" style="9" customWidth="1"/>
    <col min="9" max="9" width="8.85546875" style="9" customWidth="1"/>
    <col min="10" max="10" width="11.7109375" style="9" customWidth="1"/>
    <col min="11" max="11" width="13.140625" style="9" customWidth="1"/>
    <col min="12" max="12" width="18.140625" style="5" customWidth="1"/>
    <col min="13" max="13" width="14.5703125" style="8" customWidth="1"/>
    <col min="14" max="14" width="15.71093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2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4">
        <v>14</v>
      </c>
    </row>
    <row r="4" spans="1:14" s="3" customFormat="1" ht="18.75" x14ac:dyDescent="0.3">
      <c r="A4" s="388" t="s">
        <v>54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46.5" customHeight="1" x14ac:dyDescent="0.2">
      <c r="A5" s="387"/>
      <c r="B5" s="140" t="s">
        <v>53</v>
      </c>
      <c r="C5" s="174" t="s">
        <v>86</v>
      </c>
      <c r="D5" s="140" t="s">
        <v>6</v>
      </c>
      <c r="E5" s="140" t="s">
        <v>7</v>
      </c>
      <c r="F5" s="140" t="s">
        <v>12</v>
      </c>
      <c r="G5" s="140" t="s">
        <v>8</v>
      </c>
      <c r="H5" s="219">
        <v>98</v>
      </c>
      <c r="I5" s="219">
        <v>109</v>
      </c>
      <c r="J5" s="143">
        <v>1.1000000000000001</v>
      </c>
      <c r="K5" s="146">
        <f>J5</f>
        <v>1.1000000000000001</v>
      </c>
      <c r="L5" s="250" t="s">
        <v>155</v>
      </c>
      <c r="M5" s="140" t="s">
        <v>11</v>
      </c>
      <c r="N5" s="230" t="s">
        <v>80</v>
      </c>
    </row>
    <row r="6" spans="1:14" ht="53.25" customHeight="1" x14ac:dyDescent="0.2">
      <c r="A6" s="387"/>
      <c r="B6" s="153" t="s">
        <v>32</v>
      </c>
      <c r="C6" s="174" t="s">
        <v>86</v>
      </c>
      <c r="D6" s="140" t="s">
        <v>6</v>
      </c>
      <c r="E6" s="140" t="s">
        <v>7</v>
      </c>
      <c r="F6" s="140" t="s">
        <v>12</v>
      </c>
      <c r="G6" s="140" t="s">
        <v>8</v>
      </c>
      <c r="H6" s="219">
        <v>0.5</v>
      </c>
      <c r="I6" s="219">
        <v>1</v>
      </c>
      <c r="J6" s="226">
        <v>1.1000000000000001</v>
      </c>
      <c r="K6" s="235">
        <f t="shared" ref="K6:K8" si="0">J6</f>
        <v>1.1000000000000001</v>
      </c>
      <c r="L6" s="141"/>
      <c r="M6" s="148" t="s">
        <v>11</v>
      </c>
      <c r="N6" s="155" t="s">
        <v>80</v>
      </c>
    </row>
    <row r="7" spans="1:14" ht="53.25" customHeight="1" x14ac:dyDescent="0.2">
      <c r="A7" s="276"/>
      <c r="B7" s="267" t="s">
        <v>33</v>
      </c>
      <c r="C7" s="261" t="s">
        <v>86</v>
      </c>
      <c r="D7" s="261" t="s">
        <v>6</v>
      </c>
      <c r="E7" s="261" t="s">
        <v>7</v>
      </c>
      <c r="F7" s="261" t="s">
        <v>12</v>
      </c>
      <c r="G7" s="261" t="s">
        <v>8</v>
      </c>
      <c r="H7" s="261">
        <v>1</v>
      </c>
      <c r="I7" s="304">
        <v>1</v>
      </c>
      <c r="J7" s="269">
        <v>1.1000000000000001</v>
      </c>
      <c r="K7" s="275">
        <f t="shared" ref="K7" si="1">J7</f>
        <v>1.1000000000000001</v>
      </c>
      <c r="L7" s="263"/>
      <c r="M7" s="270" t="s">
        <v>11</v>
      </c>
      <c r="N7" s="155" t="s">
        <v>80</v>
      </c>
    </row>
    <row r="8" spans="1:14" s="2" customFormat="1" ht="50.25" customHeight="1" x14ac:dyDescent="0.2">
      <c r="B8" s="153" t="s">
        <v>74</v>
      </c>
      <c r="C8" s="174" t="s">
        <v>86</v>
      </c>
      <c r="D8" s="140" t="s">
        <v>6</v>
      </c>
      <c r="E8" s="140" t="s">
        <v>7</v>
      </c>
      <c r="F8" s="140" t="s">
        <v>12</v>
      </c>
      <c r="G8" s="140" t="s">
        <v>8</v>
      </c>
      <c r="H8" s="219">
        <v>13</v>
      </c>
      <c r="I8" s="219">
        <v>10</v>
      </c>
      <c r="J8" s="252">
        <v>1.1000000000000001</v>
      </c>
      <c r="K8" s="253">
        <f t="shared" si="0"/>
        <v>1.1000000000000001</v>
      </c>
      <c r="L8" s="141"/>
      <c r="M8" s="148" t="s">
        <v>11</v>
      </c>
      <c r="N8" s="155" t="s">
        <v>80</v>
      </c>
    </row>
    <row r="9" spans="1:14" s="2" customFormat="1" ht="19.5" customHeight="1" x14ac:dyDescent="0.2"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75" customHeight="1" x14ac:dyDescent="0.2">
      <c r="B10" s="217" t="s">
        <v>112</v>
      </c>
      <c r="C10" s="173" t="s">
        <v>87</v>
      </c>
      <c r="D10" s="139" t="s">
        <v>6</v>
      </c>
      <c r="E10" s="139" t="s">
        <v>7</v>
      </c>
      <c r="F10" s="139" t="s">
        <v>17</v>
      </c>
      <c r="G10" s="139" t="s">
        <v>8</v>
      </c>
      <c r="H10" s="304">
        <v>15</v>
      </c>
      <c r="I10" s="184">
        <v>16</v>
      </c>
      <c r="J10" s="143">
        <f>I10/H10</f>
        <v>1.0666666666666667</v>
      </c>
      <c r="K10" s="146">
        <f>J10</f>
        <v>1.0666666666666667</v>
      </c>
      <c r="L10" s="250" t="s">
        <v>155</v>
      </c>
      <c r="M10" s="140" t="s">
        <v>11</v>
      </c>
      <c r="N10" s="155" t="s">
        <v>80</v>
      </c>
    </row>
    <row r="11" spans="1:14" ht="62.45" customHeight="1" x14ac:dyDescent="0.2">
      <c r="A11" s="57"/>
      <c r="B11" s="219" t="s">
        <v>137</v>
      </c>
      <c r="C11" s="174" t="s">
        <v>87</v>
      </c>
      <c r="D11" s="140" t="s">
        <v>6</v>
      </c>
      <c r="E11" s="140" t="s">
        <v>7</v>
      </c>
      <c r="F11" s="140" t="s">
        <v>17</v>
      </c>
      <c r="G11" s="140" t="s">
        <v>8</v>
      </c>
      <c r="H11" s="219">
        <v>13</v>
      </c>
      <c r="I11" s="219">
        <v>14</v>
      </c>
      <c r="J11" s="226">
        <f t="shared" ref="J11:J13" si="2">I11/H11</f>
        <v>1.0769230769230769</v>
      </c>
      <c r="K11" s="235">
        <f t="shared" ref="K11:K13" si="3">J11</f>
        <v>1.0769230769230769</v>
      </c>
      <c r="L11" s="250" t="s">
        <v>155</v>
      </c>
      <c r="M11" s="140" t="s">
        <v>11</v>
      </c>
      <c r="N11" s="155" t="s">
        <v>80</v>
      </c>
    </row>
    <row r="12" spans="1:14" ht="62.45" customHeight="1" x14ac:dyDescent="0.2">
      <c r="A12" s="57"/>
      <c r="B12" s="261" t="s">
        <v>69</v>
      </c>
      <c r="C12" s="261" t="s">
        <v>86</v>
      </c>
      <c r="D12" s="261" t="s">
        <v>6</v>
      </c>
      <c r="E12" s="261" t="s">
        <v>7</v>
      </c>
      <c r="F12" s="261" t="s">
        <v>12</v>
      </c>
      <c r="G12" s="261" t="s">
        <v>8</v>
      </c>
      <c r="H12" s="261">
        <v>1</v>
      </c>
      <c r="I12" s="261">
        <v>1</v>
      </c>
      <c r="J12" s="269">
        <v>1.1000000000000001</v>
      </c>
      <c r="K12" s="275">
        <f t="shared" si="3"/>
        <v>1.1000000000000001</v>
      </c>
      <c r="L12" s="263"/>
      <c r="M12" s="270" t="s">
        <v>11</v>
      </c>
      <c r="N12" s="155" t="s">
        <v>80</v>
      </c>
    </row>
    <row r="13" spans="1:14" ht="79.5" customHeight="1" x14ac:dyDescent="0.2">
      <c r="B13" s="223" t="s">
        <v>35</v>
      </c>
      <c r="C13" s="153" t="s">
        <v>87</v>
      </c>
      <c r="D13" s="153" t="s">
        <v>6</v>
      </c>
      <c r="E13" s="153" t="s">
        <v>7</v>
      </c>
      <c r="F13" s="153" t="s">
        <v>17</v>
      </c>
      <c r="G13" s="153" t="s">
        <v>8</v>
      </c>
      <c r="H13" s="223">
        <v>83.5</v>
      </c>
      <c r="I13" s="223">
        <v>90</v>
      </c>
      <c r="J13" s="96">
        <f t="shared" si="2"/>
        <v>1.0778443113772456</v>
      </c>
      <c r="K13" s="225">
        <f t="shared" si="3"/>
        <v>1.0778443113772456</v>
      </c>
      <c r="L13" s="34" t="s">
        <v>155</v>
      </c>
      <c r="M13" s="153" t="s">
        <v>11</v>
      </c>
      <c r="N13" s="42" t="s">
        <v>80</v>
      </c>
    </row>
    <row r="14" spans="1:14" x14ac:dyDescent="0.3">
      <c r="B14" s="13" t="s">
        <v>28</v>
      </c>
    </row>
  </sheetData>
  <mergeCells count="4">
    <mergeCell ref="B1:M1"/>
    <mergeCell ref="B4:N4"/>
    <mergeCell ref="B9:N9"/>
    <mergeCell ref="A4:A6"/>
  </mergeCells>
  <pageMargins left="0.25" right="0.25" top="0.75" bottom="0.75" header="0.3" footer="0.3"/>
  <pageSetup paperSize="9" scale="67" orientation="landscape" r:id="rId1"/>
  <rowBreaks count="1" manualBreakCount="1">
    <brk id="8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5" zoomScaleNormal="100" zoomScaleSheetLayoutView="100" zoomScalePageLayoutView="80" workbookViewId="0">
      <selection activeCell="N14" sqref="N14"/>
    </sheetView>
  </sheetViews>
  <sheetFormatPr defaultRowHeight="20.25" x14ac:dyDescent="0.3"/>
  <cols>
    <col min="1" max="1" width="11.42578125" customWidth="1"/>
    <col min="2" max="2" width="26.42578125" style="13" customWidth="1"/>
    <col min="3" max="3" width="7.28515625" style="13" customWidth="1"/>
    <col min="4" max="4" width="7.7109375" style="13" customWidth="1"/>
    <col min="5" max="5" width="10.140625" style="13" customWidth="1"/>
    <col min="6" max="6" width="14.7109375" style="13" customWidth="1"/>
    <col min="7" max="7" width="8" style="5" customWidth="1"/>
    <col min="8" max="8" width="11.42578125" style="9" customWidth="1"/>
    <col min="9" max="9" width="8.85546875" style="9" customWidth="1"/>
    <col min="10" max="10" width="11.140625" style="9" customWidth="1"/>
    <col min="11" max="11" width="12.85546875" style="9" customWidth="1"/>
    <col min="12" max="12" width="17.140625" style="5" customWidth="1"/>
    <col min="13" max="13" width="14.5703125" style="8" customWidth="1"/>
    <col min="14" max="14" width="16.7109375" customWidth="1"/>
  </cols>
  <sheetData>
    <row r="1" spans="1:14" ht="21.75" customHeight="1" x14ac:dyDescent="0.2">
      <c r="A1" s="2"/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1" customFormat="1" ht="15.6" customHeight="1" x14ac:dyDescent="0.2">
      <c r="A4" s="59"/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s="1" customFormat="1" ht="39.75" customHeight="1" x14ac:dyDescent="0.2">
      <c r="A5" s="388" t="s">
        <v>55</v>
      </c>
      <c r="B5" s="156" t="s">
        <v>31</v>
      </c>
      <c r="C5" s="156" t="s">
        <v>86</v>
      </c>
      <c r="D5" s="156" t="s">
        <v>6</v>
      </c>
      <c r="E5" s="139" t="s">
        <v>7</v>
      </c>
      <c r="F5" s="139" t="s">
        <v>12</v>
      </c>
      <c r="G5" s="139" t="s">
        <v>8</v>
      </c>
      <c r="H5" s="63">
        <v>158</v>
      </c>
      <c r="I5" s="138">
        <v>196</v>
      </c>
      <c r="J5" s="143">
        <v>1.1000000000000001</v>
      </c>
      <c r="K5" s="145">
        <f>J5</f>
        <v>1.1000000000000001</v>
      </c>
      <c r="L5" s="141"/>
      <c r="M5" s="148" t="s">
        <v>11</v>
      </c>
      <c r="N5" s="154" t="s">
        <v>80</v>
      </c>
    </row>
    <row r="6" spans="1:14" s="3" customFormat="1" ht="39" customHeight="1" x14ac:dyDescent="0.3">
      <c r="A6" s="387"/>
      <c r="B6" s="156" t="s">
        <v>32</v>
      </c>
      <c r="C6" s="156" t="s">
        <v>86</v>
      </c>
      <c r="D6" s="156" t="s">
        <v>6</v>
      </c>
      <c r="E6" s="139" t="s">
        <v>7</v>
      </c>
      <c r="F6" s="139" t="s">
        <v>12</v>
      </c>
      <c r="G6" s="139" t="s">
        <v>8</v>
      </c>
      <c r="H6" s="63">
        <v>3</v>
      </c>
      <c r="I6" s="138">
        <v>5</v>
      </c>
      <c r="J6" s="226">
        <v>1.1000000000000001</v>
      </c>
      <c r="K6" s="225">
        <f t="shared" ref="K6:K8" si="0">J6</f>
        <v>1.1000000000000001</v>
      </c>
      <c r="L6" s="250" t="s">
        <v>155</v>
      </c>
      <c r="M6" s="140" t="s">
        <v>11</v>
      </c>
      <c r="N6" s="309" t="s">
        <v>80</v>
      </c>
    </row>
    <row r="7" spans="1:14" ht="30.75" customHeight="1" x14ac:dyDescent="0.2">
      <c r="A7" s="387"/>
      <c r="B7" s="156" t="s">
        <v>33</v>
      </c>
      <c r="C7" s="156" t="s">
        <v>86</v>
      </c>
      <c r="D7" s="156" t="s">
        <v>6</v>
      </c>
      <c r="E7" s="139" t="s">
        <v>7</v>
      </c>
      <c r="F7" s="139" t="s">
        <v>12</v>
      </c>
      <c r="G7" s="139" t="s">
        <v>8</v>
      </c>
      <c r="H7" s="169">
        <v>9.25</v>
      </c>
      <c r="I7" s="169">
        <v>9</v>
      </c>
      <c r="J7" s="226">
        <v>1.1000000000000001</v>
      </c>
      <c r="K7" s="225">
        <f t="shared" si="0"/>
        <v>1.1000000000000001</v>
      </c>
      <c r="L7" s="141"/>
      <c r="M7" s="140" t="s">
        <v>11</v>
      </c>
      <c r="N7" s="147" t="s">
        <v>79</v>
      </c>
    </row>
    <row r="8" spans="1:14" ht="51.75" customHeight="1" x14ac:dyDescent="0.2">
      <c r="A8" s="2"/>
      <c r="B8" s="156" t="s">
        <v>74</v>
      </c>
      <c r="C8" s="156" t="s">
        <v>86</v>
      </c>
      <c r="D8" s="156" t="s">
        <v>6</v>
      </c>
      <c r="E8" s="139" t="s">
        <v>7</v>
      </c>
      <c r="F8" s="139" t="s">
        <v>12</v>
      </c>
      <c r="G8" s="139" t="s">
        <v>8</v>
      </c>
      <c r="H8" s="169">
        <v>16.75</v>
      </c>
      <c r="I8" s="169">
        <v>14</v>
      </c>
      <c r="J8" s="226">
        <v>1.1000000000000001</v>
      </c>
      <c r="K8" s="225">
        <f t="shared" si="0"/>
        <v>1.1000000000000001</v>
      </c>
      <c r="L8" s="141"/>
      <c r="M8" s="140" t="s">
        <v>11</v>
      </c>
      <c r="N8" s="147" t="s">
        <v>79</v>
      </c>
    </row>
    <row r="9" spans="1:14" ht="25.5" customHeight="1" x14ac:dyDescent="0.2">
      <c r="A9" s="2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80.25" customHeight="1" x14ac:dyDescent="0.2">
      <c r="A10" s="2"/>
      <c r="B10" s="156" t="s">
        <v>112</v>
      </c>
      <c r="C10" s="156" t="s">
        <v>87</v>
      </c>
      <c r="D10" s="156" t="s">
        <v>6</v>
      </c>
      <c r="E10" s="139" t="s">
        <v>7</v>
      </c>
      <c r="F10" s="139" t="s">
        <v>17</v>
      </c>
      <c r="G10" s="139" t="s">
        <v>8</v>
      </c>
      <c r="H10" s="63">
        <v>50.25</v>
      </c>
      <c r="I10" s="138">
        <v>36</v>
      </c>
      <c r="J10" s="143">
        <f>I10/H10</f>
        <v>0.71641791044776115</v>
      </c>
      <c r="K10" s="149">
        <f>J10</f>
        <v>0.71641791044776115</v>
      </c>
      <c r="L10" s="141"/>
      <c r="M10" s="140" t="s">
        <v>11</v>
      </c>
      <c r="N10" s="310" t="s">
        <v>18</v>
      </c>
    </row>
    <row r="11" spans="1:14" ht="70.5" customHeight="1" x14ac:dyDescent="0.2">
      <c r="A11" s="2"/>
      <c r="B11" s="156" t="s">
        <v>113</v>
      </c>
      <c r="C11" s="156" t="s">
        <v>87</v>
      </c>
      <c r="D11" s="156" t="s">
        <v>6</v>
      </c>
      <c r="E11" s="139" t="s">
        <v>7</v>
      </c>
      <c r="F11" s="139" t="s">
        <v>17</v>
      </c>
      <c r="G11" s="139" t="s">
        <v>8</v>
      </c>
      <c r="H11" s="63">
        <v>3</v>
      </c>
      <c r="I11" s="138">
        <v>3</v>
      </c>
      <c r="J11" s="226">
        <f t="shared" ref="J11" si="1">I11/H11</f>
        <v>1</v>
      </c>
      <c r="K11" s="185">
        <f t="shared" ref="K11:K13" si="2">J11</f>
        <v>1</v>
      </c>
      <c r="L11" s="250" t="s">
        <v>155</v>
      </c>
      <c r="M11" s="148" t="s">
        <v>11</v>
      </c>
      <c r="N11" s="308" t="s">
        <v>79</v>
      </c>
    </row>
    <row r="12" spans="1:14" ht="50.25" customHeight="1" x14ac:dyDescent="0.2">
      <c r="A12" s="60"/>
      <c r="B12" s="156" t="s">
        <v>68</v>
      </c>
      <c r="C12" s="156" t="s">
        <v>87</v>
      </c>
      <c r="D12" s="156" t="s">
        <v>6</v>
      </c>
      <c r="E12" s="139" t="s">
        <v>7</v>
      </c>
      <c r="F12" s="139" t="s">
        <v>17</v>
      </c>
      <c r="G12" s="139" t="s">
        <v>8</v>
      </c>
      <c r="H12" s="63">
        <v>9.25</v>
      </c>
      <c r="I12" s="138">
        <v>9</v>
      </c>
      <c r="J12" s="226">
        <v>1.1000000000000001</v>
      </c>
      <c r="K12" s="185">
        <f t="shared" si="2"/>
        <v>1.1000000000000001</v>
      </c>
      <c r="L12" s="141"/>
      <c r="M12" s="148" t="s">
        <v>11</v>
      </c>
      <c r="N12" s="147" t="s">
        <v>79</v>
      </c>
    </row>
    <row r="13" spans="1:14" ht="80.25" customHeight="1" x14ac:dyDescent="0.2">
      <c r="A13" s="2"/>
      <c r="B13" s="156" t="s">
        <v>35</v>
      </c>
      <c r="C13" s="156" t="s">
        <v>87</v>
      </c>
      <c r="D13" s="156" t="s">
        <v>6</v>
      </c>
      <c r="E13" s="156" t="s">
        <v>7</v>
      </c>
      <c r="F13" s="156" t="s">
        <v>17</v>
      </c>
      <c r="G13" s="156" t="s">
        <v>8</v>
      </c>
      <c r="H13" s="38">
        <v>124.5</v>
      </c>
      <c r="I13" s="39">
        <v>176</v>
      </c>
      <c r="J13" s="96">
        <v>1.1000000000000001</v>
      </c>
      <c r="K13" s="185">
        <f t="shared" si="2"/>
        <v>1.1000000000000001</v>
      </c>
      <c r="L13" s="34"/>
      <c r="M13" s="162" t="s">
        <v>11</v>
      </c>
      <c r="N13" s="199" t="s">
        <v>79</v>
      </c>
    </row>
    <row r="14" spans="1:14" x14ac:dyDescent="0.3">
      <c r="B14" s="13" t="s">
        <v>28</v>
      </c>
    </row>
  </sheetData>
  <mergeCells count="4">
    <mergeCell ref="A5:A7"/>
    <mergeCell ref="B9:N9"/>
    <mergeCell ref="B1:M1"/>
    <mergeCell ref="B4:N4"/>
  </mergeCells>
  <pageMargins left="0.25" right="0.25" top="0.75" bottom="0.75" header="0.3" footer="0.3"/>
  <pageSetup paperSize="9" scale="6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7"/>
  <sheetViews>
    <sheetView topLeftCell="A3" zoomScaleNormal="100" zoomScaleSheetLayoutView="100" zoomScalePageLayoutView="80" workbookViewId="0">
      <selection activeCell="N13" sqref="N13"/>
    </sheetView>
  </sheetViews>
  <sheetFormatPr defaultRowHeight="20.25" x14ac:dyDescent="0.3"/>
  <cols>
    <col min="1" max="1" width="12" customWidth="1"/>
    <col min="2" max="2" width="28" style="13" customWidth="1"/>
    <col min="3" max="3" width="8.28515625" style="13" customWidth="1"/>
    <col min="4" max="4" width="7.7109375" style="13" customWidth="1"/>
    <col min="5" max="5" width="10.140625" style="13" customWidth="1"/>
    <col min="6" max="6" width="14.85546875" style="13" customWidth="1"/>
    <col min="7" max="7" width="8" style="5" customWidth="1"/>
    <col min="8" max="8" width="10.85546875" style="9" customWidth="1"/>
    <col min="9" max="9" width="8.85546875" style="9" customWidth="1"/>
    <col min="10" max="10" width="12.140625" style="9" customWidth="1"/>
    <col min="11" max="11" width="12.85546875" style="9" customWidth="1"/>
    <col min="12" max="12" width="16.42578125" style="5" customWidth="1"/>
    <col min="13" max="13" width="14.5703125" style="8" customWidth="1"/>
    <col min="14" max="14" width="16.42578125" customWidth="1"/>
  </cols>
  <sheetData>
    <row r="1" spans="1:14" ht="21.75" customHeight="1" x14ac:dyDescent="0.2">
      <c r="A1" s="2"/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2"/>
    </row>
    <row r="2" spans="1:14" s="6" customFormat="1" ht="109.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26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4">
        <v>14</v>
      </c>
    </row>
    <row r="4" spans="1:14" s="3" customFormat="1" ht="14.25" customHeight="1" x14ac:dyDescent="0.3">
      <c r="A4" s="390" t="s">
        <v>56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6.75" customHeight="1" x14ac:dyDescent="0.2">
      <c r="A5" s="390"/>
      <c r="B5" s="140" t="s">
        <v>31</v>
      </c>
      <c r="C5" s="174" t="s">
        <v>86</v>
      </c>
      <c r="D5" s="140" t="s">
        <v>6</v>
      </c>
      <c r="E5" s="140" t="s">
        <v>7</v>
      </c>
      <c r="F5" s="140" t="s">
        <v>12</v>
      </c>
      <c r="G5" s="140" t="s">
        <v>8</v>
      </c>
      <c r="H5" s="150">
        <v>74</v>
      </c>
      <c r="I5" s="138">
        <v>76</v>
      </c>
      <c r="J5" s="143">
        <f>I5/H5</f>
        <v>1.027027027027027</v>
      </c>
      <c r="K5" s="159">
        <f>J5</f>
        <v>1.027027027027027</v>
      </c>
      <c r="L5" s="168"/>
      <c r="M5" s="148" t="s">
        <v>11</v>
      </c>
      <c r="N5" s="157" t="s">
        <v>79</v>
      </c>
    </row>
    <row r="6" spans="1:14" ht="36" customHeight="1" x14ac:dyDescent="0.2">
      <c r="A6" s="390"/>
      <c r="B6" s="222" t="s">
        <v>92</v>
      </c>
      <c r="C6" s="174" t="s">
        <v>86</v>
      </c>
      <c r="D6" s="140" t="s">
        <v>6</v>
      </c>
      <c r="E6" s="140" t="s">
        <v>7</v>
      </c>
      <c r="F6" s="140" t="s">
        <v>12</v>
      </c>
      <c r="G6" s="140" t="s">
        <v>8</v>
      </c>
      <c r="H6" s="140">
        <v>20</v>
      </c>
      <c r="I6" s="140">
        <v>17</v>
      </c>
      <c r="J6" s="226">
        <f t="shared" ref="J6:J9" si="0">I6/H6</f>
        <v>0.85</v>
      </c>
      <c r="K6" s="159">
        <f t="shared" ref="K6:K9" si="1">J6</f>
        <v>0.85</v>
      </c>
      <c r="L6" s="168"/>
      <c r="M6" s="148" t="s">
        <v>11</v>
      </c>
      <c r="N6" s="157" t="s">
        <v>18</v>
      </c>
    </row>
    <row r="7" spans="1:14" ht="36" customHeight="1" x14ac:dyDescent="0.2">
      <c r="A7" s="236"/>
      <c r="B7" s="222" t="s">
        <v>38</v>
      </c>
      <c r="C7" s="219" t="s">
        <v>86</v>
      </c>
      <c r="D7" s="219" t="s">
        <v>6</v>
      </c>
      <c r="E7" s="219" t="s">
        <v>7</v>
      </c>
      <c r="F7" s="219" t="s">
        <v>12</v>
      </c>
      <c r="G7" s="219" t="s">
        <v>8</v>
      </c>
      <c r="H7" s="219">
        <v>1</v>
      </c>
      <c r="I7" s="219">
        <v>2</v>
      </c>
      <c r="J7" s="226">
        <v>1.1000000000000001</v>
      </c>
      <c r="K7" s="159">
        <f t="shared" si="1"/>
        <v>1.1000000000000001</v>
      </c>
      <c r="L7" s="168"/>
      <c r="M7" s="227" t="s">
        <v>11</v>
      </c>
      <c r="N7" s="157" t="s">
        <v>79</v>
      </c>
    </row>
    <row r="8" spans="1:14" ht="38.25" customHeight="1" x14ac:dyDescent="0.2">
      <c r="A8" s="236"/>
      <c r="B8" s="222" t="s">
        <v>39</v>
      </c>
      <c r="C8" s="219" t="s">
        <v>86</v>
      </c>
      <c r="D8" s="219" t="s">
        <v>6</v>
      </c>
      <c r="E8" s="219" t="s">
        <v>7</v>
      </c>
      <c r="F8" s="219" t="s">
        <v>12</v>
      </c>
      <c r="G8" s="219" t="s">
        <v>8</v>
      </c>
      <c r="H8" s="219">
        <v>3.5</v>
      </c>
      <c r="I8" s="219">
        <v>5</v>
      </c>
      <c r="J8" s="226">
        <v>1.1000000000000001</v>
      </c>
      <c r="K8" s="159">
        <f t="shared" si="1"/>
        <v>1.1000000000000001</v>
      </c>
      <c r="L8" s="168"/>
      <c r="M8" s="227" t="s">
        <v>11</v>
      </c>
      <c r="N8" s="157" t="s">
        <v>79</v>
      </c>
    </row>
    <row r="9" spans="1:14" ht="36.75" customHeight="1" x14ac:dyDescent="0.2">
      <c r="A9" s="389"/>
      <c r="B9" s="222" t="s">
        <v>73</v>
      </c>
      <c r="C9" s="174" t="s">
        <v>86</v>
      </c>
      <c r="D9" s="140" t="s">
        <v>6</v>
      </c>
      <c r="E9" s="140" t="s">
        <v>7</v>
      </c>
      <c r="F9" s="140" t="s">
        <v>12</v>
      </c>
      <c r="G9" s="140" t="s">
        <v>8</v>
      </c>
      <c r="H9" s="140">
        <v>4.5</v>
      </c>
      <c r="I9" s="140">
        <v>3</v>
      </c>
      <c r="J9" s="226">
        <f t="shared" si="0"/>
        <v>0.66666666666666663</v>
      </c>
      <c r="K9" s="159">
        <f t="shared" si="1"/>
        <v>0.66666666666666663</v>
      </c>
      <c r="L9" s="168"/>
      <c r="M9" s="148" t="s">
        <v>11</v>
      </c>
      <c r="N9" s="157" t="s">
        <v>18</v>
      </c>
    </row>
    <row r="10" spans="1:14" ht="18" customHeight="1" x14ac:dyDescent="0.2">
      <c r="A10" s="389"/>
      <c r="B10" s="315" t="s">
        <v>25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7"/>
    </row>
    <row r="11" spans="1:14" ht="93" customHeight="1" x14ac:dyDescent="0.2">
      <c r="A11" s="2"/>
      <c r="B11" s="227" t="s">
        <v>138</v>
      </c>
      <c r="C11" s="182" t="s">
        <v>87</v>
      </c>
      <c r="D11" s="157" t="s">
        <v>6</v>
      </c>
      <c r="E11" s="148" t="s">
        <v>7</v>
      </c>
      <c r="F11" s="148" t="s">
        <v>17</v>
      </c>
      <c r="G11" s="148" t="s">
        <v>8</v>
      </c>
      <c r="H11" s="140">
        <v>15</v>
      </c>
      <c r="I11" s="140">
        <v>18</v>
      </c>
      <c r="J11" s="143">
        <v>1.1000000000000001</v>
      </c>
      <c r="K11" s="158">
        <f>J11</f>
        <v>1.1000000000000001</v>
      </c>
      <c r="L11" s="168"/>
      <c r="M11" s="148" t="s">
        <v>11</v>
      </c>
      <c r="N11" s="157" t="s">
        <v>79</v>
      </c>
    </row>
    <row r="12" spans="1:14" ht="69.75" customHeight="1" x14ac:dyDescent="0.2">
      <c r="A12" s="2"/>
      <c r="B12" s="219" t="s">
        <v>26</v>
      </c>
      <c r="C12" s="174" t="s">
        <v>87</v>
      </c>
      <c r="D12" s="140" t="s">
        <v>6</v>
      </c>
      <c r="E12" s="140" t="s">
        <v>7</v>
      </c>
      <c r="F12" s="140" t="s">
        <v>17</v>
      </c>
      <c r="G12" s="140" t="s">
        <v>8</v>
      </c>
      <c r="H12" s="140">
        <v>13</v>
      </c>
      <c r="I12" s="140">
        <v>12</v>
      </c>
      <c r="J12" s="143">
        <v>1.1000000000000001</v>
      </c>
      <c r="K12" s="158">
        <f>J12</f>
        <v>1.1000000000000001</v>
      </c>
      <c r="L12" s="168"/>
      <c r="M12" s="148" t="s">
        <v>11</v>
      </c>
      <c r="N12" s="157" t="s">
        <v>79</v>
      </c>
    </row>
    <row r="13" spans="1:14" ht="69.75" customHeight="1" x14ac:dyDescent="0.2">
      <c r="A13" s="2"/>
      <c r="B13" s="219" t="s">
        <v>43</v>
      </c>
      <c r="C13" s="219" t="s">
        <v>87</v>
      </c>
      <c r="D13" s="219" t="s">
        <v>6</v>
      </c>
      <c r="E13" s="219" t="s">
        <v>7</v>
      </c>
      <c r="F13" s="219" t="s">
        <v>17</v>
      </c>
      <c r="G13" s="219" t="s">
        <v>8</v>
      </c>
      <c r="H13" s="219">
        <v>3.5</v>
      </c>
      <c r="I13" s="304">
        <v>5</v>
      </c>
      <c r="J13" s="226">
        <v>1.1000000000000001</v>
      </c>
      <c r="K13" s="237">
        <f>J13</f>
        <v>1.1000000000000001</v>
      </c>
      <c r="L13" s="168"/>
      <c r="M13" s="227" t="s">
        <v>11</v>
      </c>
      <c r="N13" s="157" t="s">
        <v>79</v>
      </c>
    </row>
    <row r="14" spans="1:14" ht="78.75" customHeight="1" x14ac:dyDescent="0.2">
      <c r="A14" s="58"/>
      <c r="B14" s="223" t="s">
        <v>93</v>
      </c>
      <c r="C14" s="153" t="s">
        <v>87</v>
      </c>
      <c r="D14" s="153" t="s">
        <v>6</v>
      </c>
      <c r="E14" s="153" t="s">
        <v>7</v>
      </c>
      <c r="F14" s="153" t="s">
        <v>17</v>
      </c>
      <c r="G14" s="153" t="s">
        <v>8</v>
      </c>
      <c r="H14" s="153">
        <v>71.5</v>
      </c>
      <c r="I14" s="153">
        <v>68</v>
      </c>
      <c r="J14" s="96">
        <f>I14/H14</f>
        <v>0.95104895104895104</v>
      </c>
      <c r="K14" s="115">
        <f>J14</f>
        <v>0.95104895104895104</v>
      </c>
      <c r="L14" s="168"/>
      <c r="M14" s="162" t="s">
        <v>11</v>
      </c>
      <c r="N14" s="32" t="s">
        <v>80</v>
      </c>
    </row>
    <row r="15" spans="1:14" ht="12.75" x14ac:dyDescent="0.2">
      <c r="B15" s="315" t="s">
        <v>75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7"/>
    </row>
    <row r="16" spans="1:14" ht="33.75" customHeight="1" x14ac:dyDescent="0.2">
      <c r="B16" s="354" t="s">
        <v>158</v>
      </c>
      <c r="C16" s="354" t="s">
        <v>89</v>
      </c>
      <c r="D16" s="354" t="s">
        <v>6</v>
      </c>
      <c r="E16" s="354" t="s">
        <v>7</v>
      </c>
      <c r="F16" s="33" t="s">
        <v>100</v>
      </c>
      <c r="G16" s="33" t="s">
        <v>8</v>
      </c>
      <c r="H16" s="33">
        <v>1728</v>
      </c>
      <c r="I16" s="33">
        <v>960</v>
      </c>
      <c r="J16" s="252">
        <f t="shared" ref="J16:J17" si="2">I16/H16</f>
        <v>0.55555555555555558</v>
      </c>
      <c r="K16" s="345">
        <f>(J16+J17)/2</f>
        <v>0.77777777777777779</v>
      </c>
      <c r="L16" s="372" t="s">
        <v>139</v>
      </c>
      <c r="M16" s="32" t="s">
        <v>120</v>
      </c>
      <c r="N16" s="381" t="s">
        <v>18</v>
      </c>
    </row>
    <row r="17" spans="2:14" ht="33.6" customHeight="1" x14ac:dyDescent="0.2">
      <c r="B17" s="354"/>
      <c r="C17" s="354"/>
      <c r="D17" s="354"/>
      <c r="E17" s="354"/>
      <c r="F17" s="33" t="s">
        <v>17</v>
      </c>
      <c r="G17" s="205" t="s">
        <v>20</v>
      </c>
      <c r="H17" s="33">
        <v>24</v>
      </c>
      <c r="I17" s="33">
        <v>24</v>
      </c>
      <c r="J17" s="96">
        <f t="shared" si="2"/>
        <v>1</v>
      </c>
      <c r="K17" s="346"/>
      <c r="L17" s="373"/>
      <c r="M17" s="32" t="s">
        <v>135</v>
      </c>
      <c r="N17" s="382"/>
    </row>
  </sheetData>
  <mergeCells count="13">
    <mergeCell ref="B1:M1"/>
    <mergeCell ref="A9:A10"/>
    <mergeCell ref="A4:A6"/>
    <mergeCell ref="B4:N4"/>
    <mergeCell ref="B10:N10"/>
    <mergeCell ref="B15:N15"/>
    <mergeCell ref="B16:B17"/>
    <mergeCell ref="C16:C17"/>
    <mergeCell ref="D16:D17"/>
    <mergeCell ref="E16:E17"/>
    <mergeCell ref="L16:L17"/>
    <mergeCell ref="N16:N17"/>
    <mergeCell ref="K16:K17"/>
  </mergeCells>
  <pageMargins left="0.25" right="0.25" top="0.75" bottom="0.75" header="0.3" footer="0.3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zoomScale="90" zoomScaleNormal="90" zoomScaleSheetLayoutView="100" zoomScalePageLayoutView="80" workbookViewId="0">
      <selection activeCell="N14" sqref="N14"/>
    </sheetView>
  </sheetViews>
  <sheetFormatPr defaultRowHeight="20.25" x14ac:dyDescent="0.3"/>
  <cols>
    <col min="1" max="1" width="11.5703125" customWidth="1"/>
    <col min="2" max="2" width="25.42578125" style="13" customWidth="1"/>
    <col min="3" max="3" width="8" style="13" customWidth="1"/>
    <col min="4" max="4" width="7.7109375" style="13" customWidth="1"/>
    <col min="5" max="5" width="10.140625" style="13" customWidth="1"/>
    <col min="6" max="6" width="12.42578125" style="13" customWidth="1"/>
    <col min="7" max="7" width="8" style="5" customWidth="1"/>
    <col min="8" max="8" width="10.42578125" style="9" customWidth="1"/>
    <col min="9" max="9" width="8.85546875" style="9" customWidth="1"/>
    <col min="10" max="10" width="11.140625" style="9" customWidth="1"/>
    <col min="11" max="11" width="13.42578125" style="9" customWidth="1"/>
    <col min="12" max="12" width="15.5703125" style="5" customWidth="1"/>
    <col min="13" max="13" width="14.5703125" style="8" customWidth="1"/>
    <col min="14" max="14" width="16.140625" customWidth="1"/>
  </cols>
  <sheetData>
    <row r="1" spans="1:14" ht="21.75" customHeight="1" x14ac:dyDescent="0.2">
      <c r="A1" s="2"/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2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4">
        <v>14</v>
      </c>
    </row>
    <row r="4" spans="1:14" s="3" customFormat="1" ht="18.75" x14ac:dyDescent="0.3">
      <c r="A4" s="388" t="s">
        <v>57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8.25" customHeight="1" x14ac:dyDescent="0.2">
      <c r="A5" s="387"/>
      <c r="B5" s="140" t="s">
        <v>31</v>
      </c>
      <c r="C5" s="174" t="s">
        <v>86</v>
      </c>
      <c r="D5" s="140" t="s">
        <v>6</v>
      </c>
      <c r="E5" s="140" t="s">
        <v>7</v>
      </c>
      <c r="F5" s="140" t="s">
        <v>12</v>
      </c>
      <c r="G5" s="140" t="s">
        <v>8</v>
      </c>
      <c r="H5" s="140">
        <v>179.5</v>
      </c>
      <c r="I5" s="140">
        <v>165</v>
      </c>
      <c r="J5" s="143">
        <f>I5/H5</f>
        <v>0.91922005571030641</v>
      </c>
      <c r="K5" s="161">
        <f>J5</f>
        <v>0.91922005571030641</v>
      </c>
      <c r="L5" s="168"/>
      <c r="M5" s="148" t="s">
        <v>11</v>
      </c>
      <c r="N5" s="160" t="s">
        <v>80</v>
      </c>
    </row>
    <row r="6" spans="1:14" ht="37.5" customHeight="1" x14ac:dyDescent="0.2">
      <c r="A6" s="387"/>
      <c r="B6" s="140" t="s">
        <v>83</v>
      </c>
      <c r="C6" s="174" t="s">
        <v>86</v>
      </c>
      <c r="D6" s="140" t="s">
        <v>6</v>
      </c>
      <c r="E6" s="140" t="s">
        <v>7</v>
      </c>
      <c r="F6" s="140" t="s">
        <v>12</v>
      </c>
      <c r="G6" s="140" t="s">
        <v>8</v>
      </c>
      <c r="H6" s="140">
        <v>1.5</v>
      </c>
      <c r="I6" s="140">
        <v>4</v>
      </c>
      <c r="J6" s="226">
        <v>1.1000000000000001</v>
      </c>
      <c r="K6" s="161">
        <f t="shared" ref="K6:K8" si="0">J6</f>
        <v>1.1000000000000001</v>
      </c>
      <c r="L6" s="168"/>
      <c r="M6" s="148" t="s">
        <v>11</v>
      </c>
      <c r="N6" s="160" t="s">
        <v>80</v>
      </c>
    </row>
    <row r="7" spans="1:14" s="2" customFormat="1" ht="29.25" customHeight="1" x14ac:dyDescent="0.2">
      <c r="A7" s="390"/>
      <c r="B7" s="140" t="s">
        <v>33</v>
      </c>
      <c r="C7" s="174" t="s">
        <v>86</v>
      </c>
      <c r="D7" s="140" t="s">
        <v>6</v>
      </c>
      <c r="E7" s="140" t="s">
        <v>7</v>
      </c>
      <c r="F7" s="140" t="s">
        <v>12</v>
      </c>
      <c r="G7" s="140" t="s">
        <v>8</v>
      </c>
      <c r="H7" s="140">
        <v>4</v>
      </c>
      <c r="I7" s="140">
        <v>5</v>
      </c>
      <c r="J7" s="226">
        <v>1.1000000000000001</v>
      </c>
      <c r="K7" s="161">
        <f t="shared" si="0"/>
        <v>1.1000000000000001</v>
      </c>
      <c r="L7" s="168"/>
      <c r="M7" s="148" t="s">
        <v>11</v>
      </c>
      <c r="N7" s="160" t="s">
        <v>80</v>
      </c>
    </row>
    <row r="8" spans="1:14" ht="41.25" customHeight="1" x14ac:dyDescent="0.2">
      <c r="A8" s="2"/>
      <c r="B8" s="140" t="s">
        <v>74</v>
      </c>
      <c r="C8" s="174" t="s">
        <v>86</v>
      </c>
      <c r="D8" s="140" t="s">
        <v>6</v>
      </c>
      <c r="E8" s="140" t="s">
        <v>7</v>
      </c>
      <c r="F8" s="140" t="s">
        <v>12</v>
      </c>
      <c r="G8" s="140" t="s">
        <v>8</v>
      </c>
      <c r="H8" s="140">
        <v>12</v>
      </c>
      <c r="I8" s="140">
        <v>25</v>
      </c>
      <c r="J8" s="226">
        <v>1.1000000000000001</v>
      </c>
      <c r="K8" s="161">
        <f t="shared" si="0"/>
        <v>1.1000000000000001</v>
      </c>
      <c r="L8" s="168"/>
      <c r="M8" s="148" t="s">
        <v>11</v>
      </c>
      <c r="N8" s="160" t="s">
        <v>80</v>
      </c>
    </row>
    <row r="9" spans="1:14" ht="18" customHeight="1" x14ac:dyDescent="0.2">
      <c r="A9" s="2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76.150000000000006" customHeight="1" x14ac:dyDescent="0.2">
      <c r="A10" s="2"/>
      <c r="B10" s="219" t="s">
        <v>122</v>
      </c>
      <c r="C10" s="174" t="s">
        <v>87</v>
      </c>
      <c r="D10" s="140" t="s">
        <v>6</v>
      </c>
      <c r="E10" s="140" t="s">
        <v>7</v>
      </c>
      <c r="F10" s="140" t="s">
        <v>17</v>
      </c>
      <c r="G10" s="140" t="s">
        <v>8</v>
      </c>
      <c r="H10" s="140">
        <v>47</v>
      </c>
      <c r="I10" s="140">
        <v>47</v>
      </c>
      <c r="J10" s="143">
        <f>I10/H10</f>
        <v>1</v>
      </c>
      <c r="K10" s="158">
        <f>J10</f>
        <v>1</v>
      </c>
      <c r="L10" s="168" t="s">
        <v>155</v>
      </c>
      <c r="M10" s="148" t="s">
        <v>11</v>
      </c>
      <c r="N10" s="160" t="s">
        <v>80</v>
      </c>
    </row>
    <row r="11" spans="1:14" ht="67.5" customHeight="1" x14ac:dyDescent="0.2">
      <c r="A11" s="60"/>
      <c r="B11" s="219" t="s">
        <v>113</v>
      </c>
      <c r="C11" s="174" t="s">
        <v>87</v>
      </c>
      <c r="D11" s="140" t="s">
        <v>6</v>
      </c>
      <c r="E11" s="140" t="s">
        <v>7</v>
      </c>
      <c r="F11" s="140" t="s">
        <v>17</v>
      </c>
      <c r="G11" s="140" t="s">
        <v>8</v>
      </c>
      <c r="H11" s="140">
        <v>31</v>
      </c>
      <c r="I11" s="140">
        <v>35</v>
      </c>
      <c r="J11" s="143">
        <v>1.1000000000000001</v>
      </c>
      <c r="K11" s="158">
        <f>J11</f>
        <v>1.1000000000000001</v>
      </c>
      <c r="L11" s="168"/>
      <c r="M11" s="148" t="s">
        <v>11</v>
      </c>
      <c r="N11" s="160" t="s">
        <v>80</v>
      </c>
    </row>
    <row r="12" spans="1:14" ht="54.75" customHeight="1" x14ac:dyDescent="0.2">
      <c r="A12" s="2"/>
      <c r="B12" s="219" t="s">
        <v>140</v>
      </c>
      <c r="C12" s="174" t="s">
        <v>87</v>
      </c>
      <c r="D12" s="140" t="s">
        <v>6</v>
      </c>
      <c r="E12" s="140" t="s">
        <v>7</v>
      </c>
      <c r="F12" s="140" t="s">
        <v>17</v>
      </c>
      <c r="G12" s="140" t="s">
        <v>8</v>
      </c>
      <c r="H12" s="140">
        <v>4</v>
      </c>
      <c r="I12" s="140">
        <v>5</v>
      </c>
      <c r="J12" s="239">
        <v>1.1000000000000001</v>
      </c>
      <c r="K12" s="158">
        <f>J12</f>
        <v>1.1000000000000001</v>
      </c>
      <c r="L12" s="168"/>
      <c r="M12" s="148" t="s">
        <v>11</v>
      </c>
      <c r="N12" s="160" t="s">
        <v>80</v>
      </c>
    </row>
    <row r="13" spans="1:14" ht="85.5" customHeight="1" x14ac:dyDescent="0.2">
      <c r="B13" s="223" t="s">
        <v>103</v>
      </c>
      <c r="C13" s="153" t="s">
        <v>87</v>
      </c>
      <c r="D13" s="153" t="s">
        <v>6</v>
      </c>
      <c r="E13" s="153" t="s">
        <v>7</v>
      </c>
      <c r="F13" s="153" t="s">
        <v>17</v>
      </c>
      <c r="G13" s="153" t="s">
        <v>8</v>
      </c>
      <c r="H13" s="153">
        <v>115</v>
      </c>
      <c r="I13" s="153">
        <v>112</v>
      </c>
      <c r="J13" s="96">
        <f>I13/H13</f>
        <v>0.97391304347826091</v>
      </c>
      <c r="K13" s="115">
        <f>J13</f>
        <v>0.97391304347826091</v>
      </c>
      <c r="L13" s="167"/>
      <c r="M13" s="162" t="s">
        <v>11</v>
      </c>
      <c r="N13" s="31" t="s">
        <v>80</v>
      </c>
    </row>
    <row r="14" spans="1:14" x14ac:dyDescent="0.3">
      <c r="B14" s="13" t="s">
        <v>28</v>
      </c>
    </row>
  </sheetData>
  <mergeCells count="4">
    <mergeCell ref="A4:A7"/>
    <mergeCell ref="B1:M1"/>
    <mergeCell ref="B4:N4"/>
    <mergeCell ref="B9:N9"/>
  </mergeCells>
  <pageMargins left="0.25" right="0.25" top="0.75" bottom="0.75" header="0.3" footer="0.3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4" zoomScale="90" zoomScaleNormal="90" zoomScaleSheetLayoutView="100" zoomScalePageLayoutView="80" workbookViewId="0">
      <selection activeCell="J13" sqref="J13"/>
    </sheetView>
  </sheetViews>
  <sheetFormatPr defaultRowHeight="20.25" x14ac:dyDescent="0.3"/>
  <cols>
    <col min="1" max="1" width="11.5703125" customWidth="1"/>
    <col min="2" max="2" width="23.85546875" style="13" customWidth="1"/>
    <col min="3" max="3" width="8.28515625" style="13" customWidth="1"/>
    <col min="4" max="4" width="7.7109375" style="13" customWidth="1"/>
    <col min="5" max="5" width="10.85546875" style="13" customWidth="1"/>
    <col min="6" max="6" width="13.85546875" style="13" customWidth="1"/>
    <col min="7" max="7" width="8" style="5" customWidth="1"/>
    <col min="8" max="8" width="11.140625" style="9" customWidth="1"/>
    <col min="9" max="9" width="8.85546875" style="9" customWidth="1"/>
    <col min="10" max="11" width="11" style="9" customWidth="1"/>
    <col min="12" max="12" width="15.85546875" style="5" customWidth="1"/>
    <col min="13" max="13" width="14.5703125" style="8" customWidth="1"/>
    <col min="14" max="14" width="12.14062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14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6">
        <v>13</v>
      </c>
      <c r="N3" s="14">
        <v>14</v>
      </c>
    </row>
    <row r="4" spans="1:14" s="3" customFormat="1" ht="18.75" x14ac:dyDescent="0.3">
      <c r="A4" s="355" t="s">
        <v>58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8.25" customHeight="1" x14ac:dyDescent="0.2">
      <c r="A5" s="356"/>
      <c r="B5" s="140" t="s">
        <v>31</v>
      </c>
      <c r="C5" s="174" t="s">
        <v>86</v>
      </c>
      <c r="D5" s="140" t="s">
        <v>6</v>
      </c>
      <c r="E5" s="140" t="s">
        <v>7</v>
      </c>
      <c r="F5" s="140" t="s">
        <v>12</v>
      </c>
      <c r="G5" s="140" t="s">
        <v>8</v>
      </c>
      <c r="H5" s="184">
        <v>239.5</v>
      </c>
      <c r="I5" s="140">
        <v>203</v>
      </c>
      <c r="J5" s="143">
        <f>I5/H5</f>
        <v>0.8475991649269311</v>
      </c>
      <c r="K5" s="145">
        <f>J5</f>
        <v>0.8475991649269311</v>
      </c>
      <c r="L5" s="168"/>
      <c r="M5" s="148" t="s">
        <v>11</v>
      </c>
      <c r="N5" s="154" t="s">
        <v>18</v>
      </c>
    </row>
    <row r="6" spans="1:14" ht="38.25" customHeight="1" x14ac:dyDescent="0.2">
      <c r="A6" s="356"/>
      <c r="B6" s="267" t="s">
        <v>33</v>
      </c>
      <c r="C6" s="261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184">
        <v>2</v>
      </c>
      <c r="I6" s="261">
        <v>3</v>
      </c>
      <c r="J6" s="269">
        <v>1.1000000000000001</v>
      </c>
      <c r="K6" s="225">
        <f>J6</f>
        <v>1.1000000000000001</v>
      </c>
      <c r="L6" s="168"/>
      <c r="M6" s="270" t="s">
        <v>11</v>
      </c>
      <c r="N6" s="155" t="s">
        <v>79</v>
      </c>
    </row>
    <row r="7" spans="1:14" ht="48" customHeight="1" x14ac:dyDescent="0.2">
      <c r="A7" s="350"/>
      <c r="B7" s="153" t="s">
        <v>74</v>
      </c>
      <c r="C7" s="174" t="s">
        <v>86</v>
      </c>
      <c r="D7" s="140" t="s">
        <v>6</v>
      </c>
      <c r="E7" s="140" t="s">
        <v>7</v>
      </c>
      <c r="F7" s="140" t="s">
        <v>12</v>
      </c>
      <c r="G7" s="140" t="s">
        <v>8</v>
      </c>
      <c r="H7" s="184">
        <v>34.5</v>
      </c>
      <c r="I7" s="140">
        <v>36</v>
      </c>
      <c r="J7" s="226">
        <f>I7/H7</f>
        <v>1.0434782608695652</v>
      </c>
      <c r="K7" s="225">
        <f>J7</f>
        <v>1.0434782608695652</v>
      </c>
      <c r="L7" s="168"/>
      <c r="M7" s="148" t="s">
        <v>11</v>
      </c>
      <c r="N7" s="155" t="s">
        <v>79</v>
      </c>
    </row>
    <row r="8" spans="1:14" ht="48" customHeight="1" x14ac:dyDescent="0.2">
      <c r="A8" s="350"/>
      <c r="B8" s="267" t="s">
        <v>165</v>
      </c>
      <c r="C8" s="261" t="s">
        <v>86</v>
      </c>
      <c r="D8" s="261" t="s">
        <v>6</v>
      </c>
      <c r="E8" s="261" t="s">
        <v>7</v>
      </c>
      <c r="F8" s="261" t="s">
        <v>12</v>
      </c>
      <c r="G8" s="261" t="s">
        <v>8</v>
      </c>
      <c r="H8" s="184">
        <v>1</v>
      </c>
      <c r="I8" s="261">
        <v>0</v>
      </c>
      <c r="J8" s="269">
        <f>I8/H8</f>
        <v>0</v>
      </c>
      <c r="K8" s="225">
        <f>J8</f>
        <v>0</v>
      </c>
      <c r="L8" s="168"/>
      <c r="M8" s="270" t="s">
        <v>11</v>
      </c>
      <c r="N8" s="155" t="s">
        <v>166</v>
      </c>
    </row>
    <row r="9" spans="1:14" ht="18.75" customHeight="1" x14ac:dyDescent="0.2">
      <c r="A9" s="350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102.75" customHeight="1" x14ac:dyDescent="0.2">
      <c r="A10" s="350"/>
      <c r="B10" s="219" t="s">
        <v>136</v>
      </c>
      <c r="C10" s="174" t="s">
        <v>87</v>
      </c>
      <c r="D10" s="140" t="s">
        <v>6</v>
      </c>
      <c r="E10" s="140" t="s">
        <v>7</v>
      </c>
      <c r="F10" s="140" t="s">
        <v>17</v>
      </c>
      <c r="G10" s="140" t="s">
        <v>8</v>
      </c>
      <c r="H10" s="184">
        <v>42</v>
      </c>
      <c r="I10" s="140">
        <v>42</v>
      </c>
      <c r="J10" s="143">
        <f>I10/H10</f>
        <v>1</v>
      </c>
      <c r="K10" s="151">
        <f>J10</f>
        <v>1</v>
      </c>
      <c r="L10" s="168"/>
      <c r="M10" s="148" t="s">
        <v>11</v>
      </c>
      <c r="N10" s="155" t="s">
        <v>79</v>
      </c>
    </row>
    <row r="11" spans="1:14" ht="84.75" customHeight="1" x14ac:dyDescent="0.2">
      <c r="A11" s="350"/>
      <c r="B11" s="219" t="s">
        <v>133</v>
      </c>
      <c r="C11" s="174" t="s">
        <v>87</v>
      </c>
      <c r="D11" s="140" t="s">
        <v>6</v>
      </c>
      <c r="E11" s="140" t="s">
        <v>7</v>
      </c>
      <c r="F11" s="140" t="s">
        <v>17</v>
      </c>
      <c r="G11" s="140" t="s">
        <v>8</v>
      </c>
      <c r="H11" s="184">
        <v>34</v>
      </c>
      <c r="I11" s="140">
        <v>25</v>
      </c>
      <c r="J11" s="143">
        <f>I11/H11</f>
        <v>0.73529411764705888</v>
      </c>
      <c r="K11" s="151">
        <f>J11</f>
        <v>0.73529411764705888</v>
      </c>
      <c r="L11" s="168"/>
      <c r="M11" s="148" t="s">
        <v>11</v>
      </c>
      <c r="N11" s="155" t="s">
        <v>18</v>
      </c>
    </row>
    <row r="12" spans="1:14" ht="84.75" customHeight="1" x14ac:dyDescent="0.2">
      <c r="A12" s="47"/>
      <c r="B12" s="261" t="s">
        <v>43</v>
      </c>
      <c r="C12" s="261" t="s">
        <v>87</v>
      </c>
      <c r="D12" s="261" t="s">
        <v>6</v>
      </c>
      <c r="E12" s="261" t="s">
        <v>7</v>
      </c>
      <c r="F12" s="261" t="s">
        <v>17</v>
      </c>
      <c r="G12" s="261" t="s">
        <v>8</v>
      </c>
      <c r="H12" s="184">
        <v>2</v>
      </c>
      <c r="I12" s="261">
        <v>3</v>
      </c>
      <c r="J12" s="269">
        <v>1.1000000000000001</v>
      </c>
      <c r="K12" s="265">
        <f>J12</f>
        <v>1.1000000000000001</v>
      </c>
      <c r="L12" s="168"/>
      <c r="M12" s="270" t="s">
        <v>11</v>
      </c>
      <c r="N12" s="155" t="s">
        <v>79</v>
      </c>
    </row>
    <row r="13" spans="1:14" ht="72.75" customHeight="1" x14ac:dyDescent="0.2">
      <c r="B13" s="223" t="s">
        <v>141</v>
      </c>
      <c r="C13" s="153" t="s">
        <v>87</v>
      </c>
      <c r="D13" s="153" t="s">
        <v>6</v>
      </c>
      <c r="E13" s="153" t="s">
        <v>7</v>
      </c>
      <c r="F13" s="153" t="s">
        <v>17</v>
      </c>
      <c r="G13" s="153" t="s">
        <v>8</v>
      </c>
      <c r="H13" s="164">
        <v>199</v>
      </c>
      <c r="I13" s="153">
        <v>172</v>
      </c>
      <c r="J13" s="96">
        <f>I13/H13</f>
        <v>0.86432160804020097</v>
      </c>
      <c r="K13" s="149">
        <f>J13</f>
        <v>0.86432160804020097</v>
      </c>
      <c r="L13" s="167"/>
      <c r="M13" s="162" t="s">
        <v>11</v>
      </c>
      <c r="N13" s="170" t="s">
        <v>18</v>
      </c>
    </row>
    <row r="14" spans="1:14" x14ac:dyDescent="0.3">
      <c r="B14" s="13" t="s">
        <v>28</v>
      </c>
    </row>
  </sheetData>
  <mergeCells count="4">
    <mergeCell ref="B1:M1"/>
    <mergeCell ref="A4:A11"/>
    <mergeCell ref="B4:N4"/>
    <mergeCell ref="B9:N9"/>
  </mergeCells>
  <pageMargins left="0.25" right="0.25" top="0.75" bottom="0.75" header="0.3" footer="0.3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5"/>
  <sheetViews>
    <sheetView zoomScale="90" zoomScaleNormal="90" zoomScaleSheetLayoutView="100" zoomScalePageLayoutView="80" workbookViewId="0">
      <selection activeCell="B12" sqref="B12:N12"/>
    </sheetView>
  </sheetViews>
  <sheetFormatPr defaultRowHeight="20.25" x14ac:dyDescent="0.3"/>
  <cols>
    <col min="1" max="1" width="12" customWidth="1"/>
    <col min="2" max="2" width="27.140625" style="29" customWidth="1"/>
    <col min="3" max="3" width="7.85546875" style="29" customWidth="1"/>
    <col min="4" max="4" width="7.7109375" style="13" customWidth="1"/>
    <col min="5" max="5" width="10.140625" style="13" customWidth="1"/>
    <col min="6" max="6" width="14.7109375" style="13" customWidth="1"/>
    <col min="7" max="7" width="8" style="5" customWidth="1"/>
    <col min="8" max="8" width="11.28515625" style="9" customWidth="1"/>
    <col min="9" max="9" width="8.85546875" style="9" customWidth="1"/>
    <col min="10" max="10" width="9" style="9" customWidth="1"/>
    <col min="11" max="11" width="9.5703125" style="9" customWidth="1"/>
    <col min="12" max="12" width="18.85546875" style="5" customWidth="1"/>
    <col min="13" max="13" width="14.5703125" style="8" customWidth="1"/>
    <col min="14" max="14" width="14.855468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01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28">
        <v>2</v>
      </c>
      <c r="C3" s="28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8" customHeight="1" x14ac:dyDescent="0.3">
      <c r="A4" s="355" t="s">
        <v>59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3.75" customHeight="1" x14ac:dyDescent="0.2">
      <c r="A5" s="356"/>
      <c r="B5" s="192" t="s">
        <v>31</v>
      </c>
      <c r="C5" s="173" t="s">
        <v>86</v>
      </c>
      <c r="D5" s="173" t="s">
        <v>6</v>
      </c>
      <c r="E5" s="173" t="s">
        <v>7</v>
      </c>
      <c r="F5" s="173" t="s">
        <v>12</v>
      </c>
      <c r="G5" s="173" t="s">
        <v>8</v>
      </c>
      <c r="H5" s="189">
        <v>66</v>
      </c>
      <c r="I5" s="189">
        <v>75</v>
      </c>
      <c r="J5" s="181">
        <v>1.1000000000000001</v>
      </c>
      <c r="K5" s="178">
        <f>J5</f>
        <v>1.1000000000000001</v>
      </c>
      <c r="L5" s="175"/>
      <c r="M5" s="174" t="s">
        <v>11</v>
      </c>
      <c r="N5" s="222" t="s">
        <v>79</v>
      </c>
    </row>
    <row r="6" spans="1:14" ht="45.75" customHeight="1" x14ac:dyDescent="0.2">
      <c r="A6" s="356"/>
      <c r="B6" s="84" t="s">
        <v>32</v>
      </c>
      <c r="C6" s="193" t="s">
        <v>86</v>
      </c>
      <c r="D6" s="193" t="s">
        <v>6</v>
      </c>
      <c r="E6" s="193" t="s">
        <v>7</v>
      </c>
      <c r="F6" s="193" t="s">
        <v>12</v>
      </c>
      <c r="G6" s="193" t="s">
        <v>8</v>
      </c>
      <c r="H6" s="193">
        <v>2</v>
      </c>
      <c r="I6" s="193">
        <v>4</v>
      </c>
      <c r="J6" s="226">
        <v>1.1000000000000001</v>
      </c>
      <c r="K6" s="225">
        <f t="shared" ref="K6:K11" si="0">J6</f>
        <v>1.1000000000000001</v>
      </c>
      <c r="L6" s="197"/>
      <c r="M6" s="194" t="s">
        <v>11</v>
      </c>
      <c r="N6" s="202" t="s">
        <v>79</v>
      </c>
    </row>
    <row r="7" spans="1:14" ht="36.75" customHeight="1" x14ac:dyDescent="0.2">
      <c r="A7" s="350"/>
      <c r="B7" s="84" t="s">
        <v>102</v>
      </c>
      <c r="C7" s="173" t="s">
        <v>86</v>
      </c>
      <c r="D7" s="139" t="s">
        <v>6</v>
      </c>
      <c r="E7" s="139" t="s">
        <v>7</v>
      </c>
      <c r="F7" s="139" t="s">
        <v>12</v>
      </c>
      <c r="G7" s="139" t="s">
        <v>8</v>
      </c>
      <c r="H7" s="139">
        <v>28</v>
      </c>
      <c r="I7" s="139">
        <v>30</v>
      </c>
      <c r="J7" s="226">
        <f t="shared" ref="J7:J11" si="1">I7/H7</f>
        <v>1.0714285714285714</v>
      </c>
      <c r="K7" s="225">
        <f t="shared" si="0"/>
        <v>1.0714285714285714</v>
      </c>
      <c r="L7" s="141"/>
      <c r="M7" s="140" t="s">
        <v>11</v>
      </c>
      <c r="N7" s="147" t="s">
        <v>79</v>
      </c>
    </row>
    <row r="8" spans="1:14" ht="22.5" customHeight="1" x14ac:dyDescent="0.2">
      <c r="A8" s="350"/>
      <c r="B8" s="315" t="s">
        <v>25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7"/>
    </row>
    <row r="9" spans="1:14" ht="87" customHeight="1" x14ac:dyDescent="0.2">
      <c r="A9" s="350"/>
      <c r="B9" s="216" t="s">
        <v>136</v>
      </c>
      <c r="C9" s="173" t="s">
        <v>87</v>
      </c>
      <c r="D9" s="139" t="s">
        <v>6</v>
      </c>
      <c r="E9" s="139" t="s">
        <v>7</v>
      </c>
      <c r="F9" s="139" t="s">
        <v>17</v>
      </c>
      <c r="G9" s="139" t="s">
        <v>8</v>
      </c>
      <c r="H9" s="139">
        <v>19</v>
      </c>
      <c r="I9" s="139">
        <v>29</v>
      </c>
      <c r="J9" s="226">
        <v>1.1000000000000001</v>
      </c>
      <c r="K9" s="225">
        <f t="shared" si="0"/>
        <v>1.1000000000000001</v>
      </c>
      <c r="L9" s="141"/>
      <c r="M9" s="140" t="s">
        <v>11</v>
      </c>
      <c r="N9" s="147" t="s">
        <v>79</v>
      </c>
    </row>
    <row r="10" spans="1:14" ht="74.25" customHeight="1" x14ac:dyDescent="0.2">
      <c r="A10" s="57"/>
      <c r="B10" s="216" t="s">
        <v>133</v>
      </c>
      <c r="C10" s="173" t="s">
        <v>87</v>
      </c>
      <c r="D10" s="139" t="s">
        <v>6</v>
      </c>
      <c r="E10" s="139" t="s">
        <v>7</v>
      </c>
      <c r="F10" s="139" t="s">
        <v>17</v>
      </c>
      <c r="G10" s="139" t="s">
        <v>8</v>
      </c>
      <c r="H10" s="139">
        <v>23</v>
      </c>
      <c r="I10" s="139">
        <v>23</v>
      </c>
      <c r="J10" s="226">
        <f t="shared" si="1"/>
        <v>1</v>
      </c>
      <c r="K10" s="225">
        <f t="shared" si="0"/>
        <v>1</v>
      </c>
      <c r="L10" s="141"/>
      <c r="M10" s="140" t="s">
        <v>11</v>
      </c>
      <c r="N10" s="222" t="s">
        <v>79</v>
      </c>
    </row>
    <row r="11" spans="1:14" ht="78.75" customHeight="1" x14ac:dyDescent="0.2">
      <c r="B11" s="84" t="s">
        <v>103</v>
      </c>
      <c r="C11" s="156" t="s">
        <v>87</v>
      </c>
      <c r="D11" s="156" t="s">
        <v>6</v>
      </c>
      <c r="E11" s="156" t="s">
        <v>7</v>
      </c>
      <c r="F11" s="156" t="s">
        <v>17</v>
      </c>
      <c r="G11" s="156" t="s">
        <v>8</v>
      </c>
      <c r="H11" s="156">
        <v>54</v>
      </c>
      <c r="I11" s="156">
        <v>57</v>
      </c>
      <c r="J11" s="226">
        <f t="shared" si="1"/>
        <v>1.0555555555555556</v>
      </c>
      <c r="K11" s="225">
        <f t="shared" si="0"/>
        <v>1.0555555555555556</v>
      </c>
      <c r="L11" s="34"/>
      <c r="M11" s="153" t="s">
        <v>11</v>
      </c>
      <c r="N11" s="144" t="s">
        <v>79</v>
      </c>
    </row>
    <row r="12" spans="1:14" ht="16.5" customHeight="1" x14ac:dyDescent="0.2">
      <c r="B12" s="315" t="s">
        <v>75</v>
      </c>
      <c r="C12" s="316"/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7"/>
    </row>
    <row r="13" spans="1:14" ht="42.75" customHeight="1" x14ac:dyDescent="0.2">
      <c r="B13" s="342" t="s">
        <v>97</v>
      </c>
      <c r="C13" s="354" t="s">
        <v>89</v>
      </c>
      <c r="D13" s="354" t="s">
        <v>6</v>
      </c>
      <c r="E13" s="354" t="s">
        <v>7</v>
      </c>
      <c r="F13" s="33" t="s">
        <v>142</v>
      </c>
      <c r="G13" s="33" t="s">
        <v>99</v>
      </c>
      <c r="H13" s="33">
        <v>1728</v>
      </c>
      <c r="I13" s="33">
        <v>960</v>
      </c>
      <c r="J13" s="161">
        <f>I13/H13</f>
        <v>0.55555555555555558</v>
      </c>
      <c r="K13" s="392">
        <f>(J13+J14)/2</f>
        <v>0.77777777777777779</v>
      </c>
      <c r="L13" s="372" t="s">
        <v>155</v>
      </c>
      <c r="M13" s="32" t="s">
        <v>120</v>
      </c>
      <c r="N13" s="334" t="s">
        <v>18</v>
      </c>
    </row>
    <row r="14" spans="1:14" ht="67.5" x14ac:dyDescent="0.2">
      <c r="B14" s="343"/>
      <c r="C14" s="354"/>
      <c r="D14" s="354"/>
      <c r="E14" s="354"/>
      <c r="F14" s="33" t="s">
        <v>17</v>
      </c>
      <c r="G14" s="205" t="s">
        <v>8</v>
      </c>
      <c r="H14" s="33">
        <v>24</v>
      </c>
      <c r="I14" s="33">
        <v>24</v>
      </c>
      <c r="J14" s="161">
        <f>I14/H14</f>
        <v>1</v>
      </c>
      <c r="K14" s="393"/>
      <c r="L14" s="373"/>
      <c r="M14" s="223" t="s">
        <v>130</v>
      </c>
      <c r="N14" s="391"/>
    </row>
    <row r="15" spans="1:14" x14ac:dyDescent="0.3">
      <c r="B15" s="13" t="s">
        <v>28</v>
      </c>
      <c r="C15" s="13"/>
    </row>
  </sheetData>
  <mergeCells count="12">
    <mergeCell ref="A4:A9"/>
    <mergeCell ref="B1:M1"/>
    <mergeCell ref="B4:N4"/>
    <mergeCell ref="B8:N8"/>
    <mergeCell ref="B12:N12"/>
    <mergeCell ref="N13:N14"/>
    <mergeCell ref="B13:B14"/>
    <mergeCell ref="C13:C14"/>
    <mergeCell ref="D13:D14"/>
    <mergeCell ref="E13:E14"/>
    <mergeCell ref="L13:L14"/>
    <mergeCell ref="K13:K14"/>
  </mergeCells>
  <pageMargins left="0.25" right="0.25" top="0.75" bottom="0.75" header="0.3" footer="0.3"/>
  <pageSetup paperSize="9" scale="66" orientation="landscape" r:id="rId1"/>
  <rowBreaks count="1" manualBreakCount="1">
    <brk id="8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3"/>
  <sheetViews>
    <sheetView zoomScale="90" zoomScaleNormal="90" zoomScaleSheetLayoutView="100" zoomScalePageLayoutView="80" workbookViewId="0">
      <selection activeCell="N6" sqref="N6"/>
    </sheetView>
  </sheetViews>
  <sheetFormatPr defaultRowHeight="20.25" x14ac:dyDescent="0.3"/>
  <cols>
    <col min="1" max="1" width="13.7109375" customWidth="1"/>
    <col min="2" max="2" width="32.28515625" style="13" customWidth="1"/>
    <col min="3" max="3" width="8.28515625" style="13" customWidth="1"/>
    <col min="4" max="4" width="7.7109375" style="13" customWidth="1"/>
    <col min="5" max="5" width="9.5703125" style="13" customWidth="1"/>
    <col min="6" max="6" width="12.85546875" style="13" customWidth="1"/>
    <col min="7" max="7" width="8" style="5" customWidth="1"/>
    <col min="8" max="8" width="10.28515625" style="9" customWidth="1"/>
    <col min="9" max="9" width="8.85546875" style="9" customWidth="1"/>
    <col min="10" max="10" width="11.85546875" style="9" customWidth="1"/>
    <col min="11" max="11" width="11.28515625" style="9" customWidth="1"/>
    <col min="12" max="12" width="15" style="5" customWidth="1"/>
    <col min="13" max="13" width="15.140625" style="8" customWidth="1"/>
    <col min="14" max="14" width="16.71093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25.2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6.5" customHeight="1" x14ac:dyDescent="0.3">
      <c r="A4" s="355" t="s">
        <v>60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3.75" customHeight="1" x14ac:dyDescent="0.2">
      <c r="A5" s="356"/>
      <c r="B5" s="155" t="s">
        <v>61</v>
      </c>
      <c r="C5" s="182" t="s">
        <v>86</v>
      </c>
      <c r="D5" s="157" t="s">
        <v>6</v>
      </c>
      <c r="E5" s="148" t="s">
        <v>7</v>
      </c>
      <c r="F5" s="148" t="s">
        <v>17</v>
      </c>
      <c r="G5" s="148" t="s">
        <v>8</v>
      </c>
      <c r="H5" s="148">
        <v>96.5</v>
      </c>
      <c r="I5" s="148">
        <v>92</v>
      </c>
      <c r="J5" s="143">
        <f>I5/H5</f>
        <v>0.95336787564766834</v>
      </c>
      <c r="K5" s="145">
        <f>J5</f>
        <v>0.95336787564766834</v>
      </c>
      <c r="L5" s="168"/>
      <c r="M5" s="148" t="s">
        <v>11</v>
      </c>
      <c r="N5" s="230" t="s">
        <v>80</v>
      </c>
    </row>
    <row r="6" spans="1:14" ht="30.75" customHeight="1" x14ac:dyDescent="0.2">
      <c r="A6" s="356"/>
      <c r="B6" s="155" t="s">
        <v>62</v>
      </c>
      <c r="C6" s="182" t="s">
        <v>86</v>
      </c>
      <c r="D6" s="157" t="s">
        <v>6</v>
      </c>
      <c r="E6" s="148" t="s">
        <v>7</v>
      </c>
      <c r="F6" s="148" t="s">
        <v>17</v>
      </c>
      <c r="G6" s="148" t="s">
        <v>8</v>
      </c>
      <c r="H6" s="148">
        <v>0.5</v>
      </c>
      <c r="I6" s="148">
        <v>4</v>
      </c>
      <c r="J6" s="143">
        <v>1.1000000000000001</v>
      </c>
      <c r="K6" s="145">
        <f>J6</f>
        <v>1.1000000000000001</v>
      </c>
      <c r="L6" s="168"/>
      <c r="M6" s="148" t="s">
        <v>11</v>
      </c>
      <c r="N6" s="230" t="s">
        <v>80</v>
      </c>
    </row>
    <row r="7" spans="1:14" ht="42.75" customHeight="1" x14ac:dyDescent="0.2">
      <c r="A7" s="350"/>
      <c r="B7" s="155" t="s">
        <v>84</v>
      </c>
      <c r="C7" s="182" t="s">
        <v>86</v>
      </c>
      <c r="D7" s="157" t="s">
        <v>6</v>
      </c>
      <c r="E7" s="148" t="s">
        <v>7</v>
      </c>
      <c r="F7" s="148" t="s">
        <v>17</v>
      </c>
      <c r="G7" s="148" t="s">
        <v>8</v>
      </c>
      <c r="H7" s="148">
        <v>20.5</v>
      </c>
      <c r="I7" s="148">
        <v>21</v>
      </c>
      <c r="J7" s="143">
        <v>1.1000000000000001</v>
      </c>
      <c r="K7" s="145">
        <f>J7</f>
        <v>1.1000000000000001</v>
      </c>
      <c r="L7" s="168"/>
      <c r="M7" s="148" t="s">
        <v>11</v>
      </c>
      <c r="N7" s="230" t="s">
        <v>80</v>
      </c>
    </row>
    <row r="8" spans="1:14" ht="19.5" customHeight="1" x14ac:dyDescent="0.2">
      <c r="A8" s="350"/>
      <c r="B8" s="315" t="s">
        <v>25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7"/>
    </row>
    <row r="9" spans="1:14" ht="87.75" customHeight="1" x14ac:dyDescent="0.2">
      <c r="A9" s="350"/>
      <c r="B9" s="155" t="s">
        <v>143</v>
      </c>
      <c r="C9" s="182" t="s">
        <v>87</v>
      </c>
      <c r="D9" s="157" t="s">
        <v>6</v>
      </c>
      <c r="E9" s="148" t="s">
        <v>7</v>
      </c>
      <c r="F9" s="148" t="s">
        <v>17</v>
      </c>
      <c r="G9" s="148" t="s">
        <v>8</v>
      </c>
      <c r="H9" s="148">
        <v>21</v>
      </c>
      <c r="I9" s="148">
        <v>23</v>
      </c>
      <c r="J9" s="143">
        <f>I9/H9</f>
        <v>1.0952380952380953</v>
      </c>
      <c r="K9" s="151">
        <f>J9</f>
        <v>1.0952380952380953</v>
      </c>
      <c r="L9" s="168"/>
      <c r="M9" s="148" t="s">
        <v>11</v>
      </c>
      <c r="N9" s="230" t="s">
        <v>80</v>
      </c>
    </row>
    <row r="10" spans="1:14" ht="66" customHeight="1" x14ac:dyDescent="0.2">
      <c r="A10" s="350"/>
      <c r="B10" s="155" t="s">
        <v>144</v>
      </c>
      <c r="C10" s="182" t="s">
        <v>87</v>
      </c>
      <c r="D10" s="157" t="s">
        <v>6</v>
      </c>
      <c r="E10" s="148" t="s">
        <v>7</v>
      </c>
      <c r="F10" s="148" t="s">
        <v>17</v>
      </c>
      <c r="G10" s="148" t="s">
        <v>8</v>
      </c>
      <c r="H10" s="148">
        <v>18.5</v>
      </c>
      <c r="I10" s="148">
        <v>9</v>
      </c>
      <c r="J10" s="239">
        <f>I10/H10</f>
        <v>0.48648648648648651</v>
      </c>
      <c r="K10" s="151">
        <f>J10</f>
        <v>0.48648648648648651</v>
      </c>
      <c r="L10" s="168"/>
      <c r="M10" s="148" t="s">
        <v>11</v>
      </c>
      <c r="N10" s="230" t="s">
        <v>96</v>
      </c>
    </row>
    <row r="11" spans="1:14" ht="54.6" customHeight="1" x14ac:dyDescent="0.2">
      <c r="A11" s="47"/>
      <c r="B11" s="155" t="s">
        <v>70</v>
      </c>
      <c r="C11" s="182" t="s">
        <v>87</v>
      </c>
      <c r="D11" s="157" t="s">
        <v>6</v>
      </c>
      <c r="E11" s="182" t="s">
        <v>7</v>
      </c>
      <c r="F11" s="182" t="s">
        <v>17</v>
      </c>
      <c r="G11" s="182" t="s">
        <v>8</v>
      </c>
      <c r="H11" s="182">
        <v>0.5</v>
      </c>
      <c r="I11" s="182">
        <v>1</v>
      </c>
      <c r="J11" s="181">
        <v>1.1000000000000001</v>
      </c>
      <c r="K11" s="188">
        <f>J11</f>
        <v>1.1000000000000001</v>
      </c>
      <c r="L11" s="168"/>
      <c r="M11" s="182" t="s">
        <v>11</v>
      </c>
      <c r="N11" s="154" t="s">
        <v>79</v>
      </c>
    </row>
    <row r="12" spans="1:14" ht="89.25" customHeight="1" x14ac:dyDescent="0.2">
      <c r="A12" s="58"/>
      <c r="B12" s="42" t="s">
        <v>145</v>
      </c>
      <c r="C12" s="162" t="s">
        <v>87</v>
      </c>
      <c r="D12" s="32" t="s">
        <v>6</v>
      </c>
      <c r="E12" s="162" t="s">
        <v>7</v>
      </c>
      <c r="F12" s="162" t="s">
        <v>17</v>
      </c>
      <c r="G12" s="162" t="s">
        <v>8</v>
      </c>
      <c r="H12" s="162">
        <v>77.5</v>
      </c>
      <c r="I12" s="162">
        <v>84</v>
      </c>
      <c r="J12" s="96">
        <f>I12/H12</f>
        <v>1.0838709677419356</v>
      </c>
      <c r="K12" s="149">
        <f>J12</f>
        <v>1.0838709677419356</v>
      </c>
      <c r="L12" s="167"/>
      <c r="M12" s="162" t="s">
        <v>11</v>
      </c>
      <c r="N12" s="266" t="s">
        <v>79</v>
      </c>
    </row>
    <row r="13" spans="1:14" x14ac:dyDescent="0.3">
      <c r="B13" s="13" t="s">
        <v>28</v>
      </c>
      <c r="J13" s="9" t="s">
        <v>67</v>
      </c>
    </row>
  </sheetData>
  <mergeCells count="4">
    <mergeCell ref="B1:M1"/>
    <mergeCell ref="B4:N4"/>
    <mergeCell ref="B8:N8"/>
    <mergeCell ref="A4:A10"/>
  </mergeCells>
  <pageMargins left="0.25" right="0.25" top="0.75" bottom="0.75" header="0.3" footer="0.3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21"/>
  <sheetViews>
    <sheetView zoomScaleNormal="100" zoomScaleSheetLayoutView="100" zoomScalePageLayoutView="80" workbookViewId="0">
      <selection activeCell="N11" sqref="N11"/>
    </sheetView>
  </sheetViews>
  <sheetFormatPr defaultRowHeight="20.25" x14ac:dyDescent="0.3"/>
  <cols>
    <col min="1" max="1" width="10.7109375" customWidth="1"/>
    <col min="2" max="2" width="22.5703125" style="13" customWidth="1"/>
    <col min="3" max="3" width="7.140625" style="13" customWidth="1"/>
    <col min="4" max="4" width="7.7109375" style="13" customWidth="1"/>
    <col min="5" max="5" width="9.42578125" style="13" customWidth="1"/>
    <col min="6" max="6" width="12.85546875" style="13" customWidth="1"/>
    <col min="7" max="7" width="8" style="5" customWidth="1"/>
    <col min="8" max="8" width="11" style="9" customWidth="1"/>
    <col min="9" max="9" width="8.85546875" style="9" customWidth="1"/>
    <col min="10" max="10" width="10.5703125" style="9" customWidth="1"/>
    <col min="11" max="11" width="12" style="9" customWidth="1"/>
    <col min="12" max="12" width="16.5703125" style="5" customWidth="1"/>
    <col min="13" max="13" width="14.5703125" style="8" customWidth="1"/>
    <col min="14" max="14" width="15" customWidth="1"/>
  </cols>
  <sheetData>
    <row r="1" spans="1:16" ht="21.75" customHeight="1" x14ac:dyDescent="0.2">
      <c r="B1" s="394" t="s">
        <v>159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</row>
    <row r="2" spans="1:16" s="6" customFormat="1" ht="111.7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6" s="1" customFormat="1" ht="15.6" customHeight="1" x14ac:dyDescent="0.2">
      <c r="A3" s="4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6">
        <v>13</v>
      </c>
      <c r="N3" s="11">
        <v>14</v>
      </c>
    </row>
    <row r="4" spans="1:16" s="3" customFormat="1" ht="17.25" customHeight="1" x14ac:dyDescent="0.3">
      <c r="A4" s="388" t="s">
        <v>63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6" ht="54.6" customHeight="1" x14ac:dyDescent="0.2">
      <c r="A5" s="387"/>
      <c r="B5" s="155" t="s">
        <v>61</v>
      </c>
      <c r="C5" s="182" t="s">
        <v>86</v>
      </c>
      <c r="D5" s="155" t="s">
        <v>6</v>
      </c>
      <c r="E5" s="148" t="s">
        <v>7</v>
      </c>
      <c r="F5" s="148" t="s">
        <v>12</v>
      </c>
      <c r="G5" s="148" t="s">
        <v>8</v>
      </c>
      <c r="H5" s="168">
        <v>207</v>
      </c>
      <c r="I5" s="168">
        <v>207</v>
      </c>
      <c r="J5" s="143">
        <f>I5/H5</f>
        <v>1</v>
      </c>
      <c r="K5" s="145">
        <f>J5</f>
        <v>1</v>
      </c>
      <c r="L5" s="168"/>
      <c r="M5" s="148" t="s">
        <v>11</v>
      </c>
      <c r="N5" s="266" t="s">
        <v>80</v>
      </c>
    </row>
    <row r="6" spans="1:16" ht="42" customHeight="1" x14ac:dyDescent="0.2">
      <c r="A6" s="387"/>
      <c r="B6" s="155" t="s">
        <v>64</v>
      </c>
      <c r="C6" s="182" t="s">
        <v>86</v>
      </c>
      <c r="D6" s="155" t="s">
        <v>6</v>
      </c>
      <c r="E6" s="148" t="s">
        <v>7</v>
      </c>
      <c r="F6" s="148" t="s">
        <v>12</v>
      </c>
      <c r="G6" s="148" t="s">
        <v>8</v>
      </c>
      <c r="H6" s="148">
        <v>4</v>
      </c>
      <c r="I6" s="148">
        <v>5</v>
      </c>
      <c r="J6" s="226">
        <v>1.1000000000000001</v>
      </c>
      <c r="K6" s="225">
        <f t="shared" ref="K6:K8" si="0">J6</f>
        <v>1.1000000000000001</v>
      </c>
      <c r="L6" s="168"/>
      <c r="M6" s="148" t="s">
        <v>11</v>
      </c>
      <c r="N6" s="266" t="s">
        <v>80</v>
      </c>
    </row>
    <row r="7" spans="1:16" s="2" customFormat="1" ht="30" customHeight="1" x14ac:dyDescent="0.2">
      <c r="A7" s="387"/>
      <c r="B7" s="155" t="s">
        <v>62</v>
      </c>
      <c r="C7" s="182" t="s">
        <v>86</v>
      </c>
      <c r="D7" s="155" t="s">
        <v>6</v>
      </c>
      <c r="E7" s="148" t="s">
        <v>7</v>
      </c>
      <c r="F7" s="148" t="s">
        <v>12</v>
      </c>
      <c r="G7" s="148" t="s">
        <v>8</v>
      </c>
      <c r="H7" s="148">
        <v>0.5</v>
      </c>
      <c r="I7" s="148">
        <v>1</v>
      </c>
      <c r="J7" s="226">
        <v>1.1000000000000001</v>
      </c>
      <c r="K7" s="225">
        <f t="shared" si="0"/>
        <v>1.1000000000000001</v>
      </c>
      <c r="L7" s="168"/>
      <c r="M7" s="148" t="s">
        <v>11</v>
      </c>
      <c r="N7" s="154" t="s">
        <v>80</v>
      </c>
    </row>
    <row r="8" spans="1:16" s="2" customFormat="1" ht="72" customHeight="1" x14ac:dyDescent="0.2">
      <c r="A8" s="387"/>
      <c r="B8" s="155" t="s">
        <v>84</v>
      </c>
      <c r="C8" s="182" t="s">
        <v>86</v>
      </c>
      <c r="D8" s="155" t="s">
        <v>6</v>
      </c>
      <c r="E8" s="148" t="s">
        <v>7</v>
      </c>
      <c r="F8" s="148" t="s">
        <v>12</v>
      </c>
      <c r="G8" s="148" t="s">
        <v>8</v>
      </c>
      <c r="H8" s="148">
        <v>14.5</v>
      </c>
      <c r="I8" s="148">
        <v>17</v>
      </c>
      <c r="J8" s="226">
        <v>1.1000000000000001</v>
      </c>
      <c r="K8" s="225">
        <f t="shared" si="0"/>
        <v>1.1000000000000001</v>
      </c>
      <c r="L8" s="168"/>
      <c r="M8" s="148" t="s">
        <v>11</v>
      </c>
      <c r="N8" s="154" t="s">
        <v>80</v>
      </c>
    </row>
    <row r="9" spans="1:16" s="2" customFormat="1" ht="21" customHeight="1" x14ac:dyDescent="0.2">
      <c r="A9" s="387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6" s="2" customFormat="1" ht="140.25" customHeight="1" x14ac:dyDescent="0.2">
      <c r="A10" s="387"/>
      <c r="B10" s="155" t="s">
        <v>146</v>
      </c>
      <c r="C10" s="182" t="s">
        <v>87</v>
      </c>
      <c r="D10" s="155" t="s">
        <v>6</v>
      </c>
      <c r="E10" s="182" t="s">
        <v>7</v>
      </c>
      <c r="F10" s="182" t="s">
        <v>17</v>
      </c>
      <c r="G10" s="182" t="s">
        <v>8</v>
      </c>
      <c r="H10" s="182">
        <v>64.5</v>
      </c>
      <c r="I10" s="182">
        <v>60</v>
      </c>
      <c r="J10" s="181">
        <f>I10/H10</f>
        <v>0.93023255813953487</v>
      </c>
      <c r="K10" s="188">
        <f>J10</f>
        <v>0.93023255813953487</v>
      </c>
      <c r="L10" s="168"/>
      <c r="M10" s="182" t="s">
        <v>11</v>
      </c>
      <c r="N10" s="230" t="s">
        <v>80</v>
      </c>
    </row>
    <row r="11" spans="1:16" ht="89.25" customHeight="1" x14ac:dyDescent="0.2">
      <c r="A11" s="387"/>
      <c r="B11" s="155" t="s">
        <v>144</v>
      </c>
      <c r="C11" s="182" t="s">
        <v>87</v>
      </c>
      <c r="D11" s="148" t="s">
        <v>6</v>
      </c>
      <c r="E11" s="148" t="s">
        <v>7</v>
      </c>
      <c r="F11" s="148" t="s">
        <v>17</v>
      </c>
      <c r="G11" s="148" t="s">
        <v>8</v>
      </c>
      <c r="H11" s="148">
        <v>26</v>
      </c>
      <c r="I11" s="148">
        <v>28</v>
      </c>
      <c r="J11" s="143">
        <f>I11/H11</f>
        <v>1.0769230769230769</v>
      </c>
      <c r="K11" s="146">
        <f>J11</f>
        <v>1.0769230769230769</v>
      </c>
      <c r="L11" s="168"/>
      <c r="M11" s="148" t="s">
        <v>11</v>
      </c>
      <c r="N11" s="154" t="s">
        <v>80</v>
      </c>
    </row>
    <row r="12" spans="1:16" ht="67.5" customHeight="1" x14ac:dyDescent="0.2">
      <c r="A12" s="387"/>
      <c r="B12" s="155" t="s">
        <v>167</v>
      </c>
      <c r="C12" s="182" t="s">
        <v>87</v>
      </c>
      <c r="D12" s="155" t="s">
        <v>6</v>
      </c>
      <c r="E12" s="148" t="s">
        <v>7</v>
      </c>
      <c r="F12" s="148" t="s">
        <v>17</v>
      </c>
      <c r="G12" s="148" t="s">
        <v>8</v>
      </c>
      <c r="H12" s="148">
        <v>0.5</v>
      </c>
      <c r="I12" s="148">
        <v>1</v>
      </c>
      <c r="J12" s="208">
        <v>1.1000000000000001</v>
      </c>
      <c r="K12" s="151">
        <f>J12</f>
        <v>1.1000000000000001</v>
      </c>
      <c r="L12" s="168"/>
      <c r="M12" s="148" t="s">
        <v>11</v>
      </c>
      <c r="N12" s="154" t="s">
        <v>80</v>
      </c>
    </row>
    <row r="13" spans="1:16" ht="123.75" customHeight="1" x14ac:dyDescent="0.2">
      <c r="A13" s="350"/>
      <c r="B13" s="42" t="s">
        <v>147</v>
      </c>
      <c r="C13" s="162" t="s">
        <v>87</v>
      </c>
      <c r="D13" s="42" t="s">
        <v>6</v>
      </c>
      <c r="E13" s="162" t="s">
        <v>7</v>
      </c>
      <c r="F13" s="162" t="s">
        <v>17</v>
      </c>
      <c r="G13" s="162" t="s">
        <v>8</v>
      </c>
      <c r="H13" s="162">
        <v>135</v>
      </c>
      <c r="I13" s="162">
        <v>141</v>
      </c>
      <c r="J13" s="96">
        <f>I13/H13</f>
        <v>1.0444444444444445</v>
      </c>
      <c r="K13" s="185">
        <f>J13</f>
        <v>1.0444444444444445</v>
      </c>
      <c r="L13" s="167" t="s">
        <v>67</v>
      </c>
      <c r="M13" s="162" t="s">
        <v>11</v>
      </c>
      <c r="N13" s="266" t="s">
        <v>80</v>
      </c>
      <c r="O13" s="58"/>
      <c r="P13" s="58"/>
    </row>
    <row r="14" spans="1:16" ht="12.75" x14ac:dyDescent="0.2">
      <c r="B14" s="315" t="s">
        <v>75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7"/>
    </row>
    <row r="15" spans="1:16" ht="33" customHeight="1" x14ac:dyDescent="0.2">
      <c r="B15" s="342" t="s">
        <v>149</v>
      </c>
      <c r="C15" s="354" t="s">
        <v>89</v>
      </c>
      <c r="D15" s="354" t="s">
        <v>6</v>
      </c>
      <c r="E15" s="354" t="s">
        <v>7</v>
      </c>
      <c r="F15" s="33" t="s">
        <v>98</v>
      </c>
      <c r="G15" s="33" t="s">
        <v>99</v>
      </c>
      <c r="H15" s="223">
        <v>480</v>
      </c>
      <c r="I15" s="223">
        <v>480</v>
      </c>
      <c r="J15" s="161">
        <f t="shared" ref="J15:J20" si="1">I15/H15</f>
        <v>1</v>
      </c>
      <c r="K15" s="392">
        <f>(J15+J16)/2</f>
        <v>1</v>
      </c>
      <c r="L15" s="372"/>
      <c r="M15" s="32" t="s">
        <v>120</v>
      </c>
      <c r="N15" s="381" t="s">
        <v>80</v>
      </c>
    </row>
    <row r="16" spans="1:16" ht="74.25" customHeight="1" x14ac:dyDescent="0.2">
      <c r="B16" s="343"/>
      <c r="C16" s="354"/>
      <c r="D16" s="354"/>
      <c r="E16" s="354"/>
      <c r="F16" s="33" t="s">
        <v>17</v>
      </c>
      <c r="G16" s="33" t="s">
        <v>8</v>
      </c>
      <c r="H16" s="223">
        <v>12</v>
      </c>
      <c r="I16" s="223">
        <v>12</v>
      </c>
      <c r="J16" s="161">
        <f t="shared" si="1"/>
        <v>1</v>
      </c>
      <c r="K16" s="393"/>
      <c r="L16" s="373"/>
      <c r="M16" s="227" t="s">
        <v>130</v>
      </c>
      <c r="N16" s="382"/>
    </row>
    <row r="17" spans="2:14" ht="33" customHeight="1" x14ac:dyDescent="0.2">
      <c r="B17" s="342" t="s">
        <v>148</v>
      </c>
      <c r="C17" s="354" t="s">
        <v>89</v>
      </c>
      <c r="D17" s="354" t="s">
        <v>6</v>
      </c>
      <c r="E17" s="354" t="s">
        <v>7</v>
      </c>
      <c r="F17" s="33" t="s">
        <v>98</v>
      </c>
      <c r="G17" s="33" t="s">
        <v>99</v>
      </c>
      <c r="H17" s="223">
        <v>600</v>
      </c>
      <c r="I17" s="223">
        <v>600</v>
      </c>
      <c r="J17" s="161">
        <f t="shared" si="1"/>
        <v>1</v>
      </c>
      <c r="K17" s="392">
        <f>(J17+J18)/2</f>
        <v>1</v>
      </c>
      <c r="L17" s="372"/>
      <c r="M17" s="32" t="s">
        <v>120</v>
      </c>
      <c r="N17" s="381" t="s">
        <v>80</v>
      </c>
    </row>
    <row r="18" spans="2:14" ht="72.75" customHeight="1" x14ac:dyDescent="0.2">
      <c r="B18" s="343"/>
      <c r="C18" s="354"/>
      <c r="D18" s="354"/>
      <c r="E18" s="354"/>
      <c r="F18" s="33" t="s">
        <v>17</v>
      </c>
      <c r="G18" s="33" t="s">
        <v>8</v>
      </c>
      <c r="H18" s="223">
        <v>15</v>
      </c>
      <c r="I18" s="223">
        <v>15</v>
      </c>
      <c r="J18" s="161">
        <f t="shared" si="1"/>
        <v>1</v>
      </c>
      <c r="K18" s="393"/>
      <c r="L18" s="373"/>
      <c r="M18" s="227" t="s">
        <v>130</v>
      </c>
      <c r="N18" s="382"/>
    </row>
    <row r="19" spans="2:14" ht="30.75" customHeight="1" x14ac:dyDescent="0.2">
      <c r="B19" s="342" t="s">
        <v>101</v>
      </c>
      <c r="C19" s="354" t="s">
        <v>89</v>
      </c>
      <c r="D19" s="354" t="s">
        <v>6</v>
      </c>
      <c r="E19" s="354" t="s">
        <v>7</v>
      </c>
      <c r="F19" s="33" t="s">
        <v>98</v>
      </c>
      <c r="G19" s="33" t="s">
        <v>99</v>
      </c>
      <c r="H19" s="223">
        <v>800</v>
      </c>
      <c r="I19" s="223">
        <v>800</v>
      </c>
      <c r="J19" s="161">
        <f t="shared" si="1"/>
        <v>1</v>
      </c>
      <c r="K19" s="392">
        <f>(J19+J20)/2</f>
        <v>1</v>
      </c>
      <c r="L19" s="372"/>
      <c r="M19" s="32" t="s">
        <v>120</v>
      </c>
      <c r="N19" s="381" t="s">
        <v>80</v>
      </c>
    </row>
    <row r="20" spans="2:14" ht="75.75" customHeight="1" x14ac:dyDescent="0.2">
      <c r="B20" s="343"/>
      <c r="C20" s="354"/>
      <c r="D20" s="354"/>
      <c r="E20" s="354"/>
      <c r="F20" s="33" t="s">
        <v>17</v>
      </c>
      <c r="G20" s="33" t="s">
        <v>8</v>
      </c>
      <c r="H20" s="223">
        <v>20</v>
      </c>
      <c r="I20" s="223">
        <v>20</v>
      </c>
      <c r="J20" s="161">
        <f t="shared" si="1"/>
        <v>1</v>
      </c>
      <c r="K20" s="393"/>
      <c r="L20" s="373"/>
      <c r="M20" s="162" t="s">
        <v>130</v>
      </c>
      <c r="N20" s="382"/>
    </row>
    <row r="21" spans="2:14" x14ac:dyDescent="0.3">
      <c r="B21" s="13" t="s">
        <v>28</v>
      </c>
    </row>
  </sheetData>
  <mergeCells count="26">
    <mergeCell ref="B1:M1"/>
    <mergeCell ref="B4:N4"/>
    <mergeCell ref="B9:N9"/>
    <mergeCell ref="A4:A13"/>
    <mergeCell ref="B14:N14"/>
    <mergeCell ref="N17:N18"/>
    <mergeCell ref="N19:N20"/>
    <mergeCell ref="B17:B18"/>
    <mergeCell ref="C17:C18"/>
    <mergeCell ref="D17:D18"/>
    <mergeCell ref="E17:E18"/>
    <mergeCell ref="L17:L18"/>
    <mergeCell ref="B19:B20"/>
    <mergeCell ref="C19:C20"/>
    <mergeCell ref="D19:D20"/>
    <mergeCell ref="E19:E20"/>
    <mergeCell ref="L19:L20"/>
    <mergeCell ref="K17:K18"/>
    <mergeCell ref="K19:K20"/>
    <mergeCell ref="N15:N16"/>
    <mergeCell ref="B15:B16"/>
    <mergeCell ref="C15:C16"/>
    <mergeCell ref="D15:D16"/>
    <mergeCell ref="E15:E16"/>
    <mergeCell ref="L15:L16"/>
    <mergeCell ref="K15:K16"/>
  </mergeCells>
  <pageMargins left="0.25" right="0.25" top="0.75" bottom="0.75" header="0.3" footer="0.3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14"/>
  <sheetViews>
    <sheetView topLeftCell="A2" zoomScale="90" zoomScaleNormal="90" zoomScaleSheetLayoutView="100" zoomScalePageLayoutView="80" workbookViewId="0">
      <selection activeCell="N14" sqref="N14"/>
    </sheetView>
  </sheetViews>
  <sheetFormatPr defaultRowHeight="20.25" x14ac:dyDescent="0.3"/>
  <cols>
    <col min="1" max="1" width="14.140625" customWidth="1"/>
    <col min="2" max="2" width="23" style="13" customWidth="1"/>
    <col min="3" max="3" width="8" style="13" customWidth="1"/>
    <col min="4" max="4" width="7.7109375" style="13" customWidth="1"/>
    <col min="5" max="5" width="12.5703125" style="13" customWidth="1"/>
    <col min="6" max="6" width="12.28515625" style="13" customWidth="1"/>
    <col min="7" max="7" width="8" style="5" customWidth="1"/>
    <col min="8" max="8" width="10.85546875" style="9" customWidth="1"/>
    <col min="9" max="9" width="8.85546875" style="9" customWidth="1"/>
    <col min="10" max="10" width="11.85546875" style="9" customWidth="1"/>
    <col min="11" max="11" width="10.7109375" style="9" customWidth="1"/>
    <col min="12" max="12" width="16.42578125" style="5" customWidth="1"/>
    <col min="13" max="13" width="14.5703125" style="8" customWidth="1"/>
    <col min="14" max="14" width="15.7109375" customWidth="1"/>
  </cols>
  <sheetData>
    <row r="1" spans="1:14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s="6" customFormat="1" ht="124.5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4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s="3" customFormat="1" ht="13.5" customHeight="1" x14ac:dyDescent="0.3">
      <c r="A4" s="355" t="s">
        <v>65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39" customHeight="1" x14ac:dyDescent="0.2">
      <c r="A5" s="356"/>
      <c r="B5" s="199" t="s">
        <v>31</v>
      </c>
      <c r="C5" s="153" t="s">
        <v>86</v>
      </c>
      <c r="D5" s="153" t="s">
        <v>6</v>
      </c>
      <c r="E5" s="140" t="s">
        <v>7</v>
      </c>
      <c r="F5" s="140" t="s">
        <v>12</v>
      </c>
      <c r="G5" s="140" t="s">
        <v>8</v>
      </c>
      <c r="H5" s="150">
        <v>277</v>
      </c>
      <c r="I5" s="138">
        <v>281</v>
      </c>
      <c r="J5" s="143">
        <f>I5/H5</f>
        <v>1.0144404332129964</v>
      </c>
      <c r="K5" s="145">
        <f>J5</f>
        <v>1.0144404332129964</v>
      </c>
      <c r="L5" s="168"/>
      <c r="M5" s="148" t="s">
        <v>11</v>
      </c>
      <c r="N5" s="154" t="s">
        <v>79</v>
      </c>
    </row>
    <row r="6" spans="1:14" ht="39" customHeight="1" x14ac:dyDescent="0.2">
      <c r="A6" s="356"/>
      <c r="B6" s="62" t="s">
        <v>168</v>
      </c>
      <c r="C6" s="164" t="s">
        <v>86</v>
      </c>
      <c r="D6" s="164" t="s">
        <v>6</v>
      </c>
      <c r="E6" s="184" t="s">
        <v>7</v>
      </c>
      <c r="F6" s="184" t="s">
        <v>12</v>
      </c>
      <c r="G6" s="184" t="s">
        <v>8</v>
      </c>
      <c r="H6" s="184">
        <v>3.5</v>
      </c>
      <c r="I6" s="184">
        <v>4</v>
      </c>
      <c r="J6" s="269">
        <v>1.1000000000000001</v>
      </c>
      <c r="K6" s="225">
        <f t="shared" ref="K6" si="0">J6</f>
        <v>1.1000000000000001</v>
      </c>
      <c r="L6" s="168"/>
      <c r="M6" s="270" t="s">
        <v>11</v>
      </c>
      <c r="N6" s="266" t="s">
        <v>79</v>
      </c>
    </row>
    <row r="7" spans="1:14" s="2" customFormat="1" ht="39.75" customHeight="1" x14ac:dyDescent="0.2">
      <c r="A7" s="356"/>
      <c r="B7" s="62" t="s">
        <v>41</v>
      </c>
      <c r="C7" s="164" t="s">
        <v>86</v>
      </c>
      <c r="D7" s="164" t="s">
        <v>6</v>
      </c>
      <c r="E7" s="142" t="s">
        <v>7</v>
      </c>
      <c r="F7" s="142" t="s">
        <v>12</v>
      </c>
      <c r="G7" s="142" t="s">
        <v>8</v>
      </c>
      <c r="H7" s="142">
        <v>3.5</v>
      </c>
      <c r="I7" s="142">
        <v>5</v>
      </c>
      <c r="J7" s="226">
        <v>1.1000000000000001</v>
      </c>
      <c r="K7" s="225">
        <f t="shared" ref="K7:K8" si="1">J7</f>
        <v>1.1000000000000001</v>
      </c>
      <c r="L7" s="168"/>
      <c r="M7" s="148" t="s">
        <v>11</v>
      </c>
      <c r="N7" s="154" t="s">
        <v>79</v>
      </c>
    </row>
    <row r="8" spans="1:14" ht="41.25" customHeight="1" x14ac:dyDescent="0.2">
      <c r="A8" s="356"/>
      <c r="B8" s="62" t="s">
        <v>73</v>
      </c>
      <c r="C8" s="164" t="s">
        <v>86</v>
      </c>
      <c r="D8" s="164" t="s">
        <v>6</v>
      </c>
      <c r="E8" s="142" t="s">
        <v>7</v>
      </c>
      <c r="F8" s="142" t="s">
        <v>12</v>
      </c>
      <c r="G8" s="142" t="s">
        <v>8</v>
      </c>
      <c r="H8" s="142">
        <v>24</v>
      </c>
      <c r="I8" s="142">
        <v>29</v>
      </c>
      <c r="J8" s="226">
        <v>1.1000000000000001</v>
      </c>
      <c r="K8" s="225">
        <f t="shared" si="1"/>
        <v>1.1000000000000001</v>
      </c>
      <c r="L8" s="168"/>
      <c r="M8" s="148" t="s">
        <v>11</v>
      </c>
      <c r="N8" s="154" t="s">
        <v>79</v>
      </c>
    </row>
    <row r="9" spans="1:14" ht="20.25" customHeight="1" x14ac:dyDescent="0.2">
      <c r="A9" s="356"/>
      <c r="B9" s="315" t="s">
        <v>25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7"/>
    </row>
    <row r="10" spans="1:14" ht="81" customHeight="1" x14ac:dyDescent="0.2">
      <c r="A10" s="356"/>
      <c r="B10" s="199" t="s">
        <v>150</v>
      </c>
      <c r="C10" s="153" t="s">
        <v>87</v>
      </c>
      <c r="D10" s="153" t="s">
        <v>6</v>
      </c>
      <c r="E10" s="140" t="s">
        <v>7</v>
      </c>
      <c r="F10" s="140" t="s">
        <v>17</v>
      </c>
      <c r="G10" s="140" t="s">
        <v>8</v>
      </c>
      <c r="H10" s="142">
        <v>56</v>
      </c>
      <c r="I10" s="142">
        <v>66</v>
      </c>
      <c r="J10" s="143">
        <v>1.1000000000000001</v>
      </c>
      <c r="K10" s="151">
        <f>J10</f>
        <v>1.1000000000000001</v>
      </c>
      <c r="L10" s="168"/>
      <c r="M10" s="209" t="s">
        <v>11</v>
      </c>
      <c r="N10" s="230" t="s">
        <v>79</v>
      </c>
    </row>
    <row r="11" spans="1:14" ht="83.25" customHeight="1" x14ac:dyDescent="0.2">
      <c r="A11" s="350"/>
      <c r="B11" s="199" t="s">
        <v>137</v>
      </c>
      <c r="C11" s="153" t="s">
        <v>87</v>
      </c>
      <c r="D11" s="153" t="s">
        <v>6</v>
      </c>
      <c r="E11" s="140" t="s">
        <v>7</v>
      </c>
      <c r="F11" s="140" t="s">
        <v>17</v>
      </c>
      <c r="G11" s="140" t="s">
        <v>8</v>
      </c>
      <c r="H11" s="142">
        <v>41</v>
      </c>
      <c r="I11" s="142">
        <v>44</v>
      </c>
      <c r="J11" s="143">
        <f>I11/H11</f>
        <v>1.0731707317073171</v>
      </c>
      <c r="K11" s="151">
        <f>J11</f>
        <v>1.0731707317073171</v>
      </c>
      <c r="L11" s="168"/>
      <c r="M11" s="148" t="s">
        <v>11</v>
      </c>
      <c r="N11" s="230" t="s">
        <v>79</v>
      </c>
    </row>
    <row r="12" spans="1:14" ht="66" customHeight="1" x14ac:dyDescent="0.2">
      <c r="A12" s="350"/>
      <c r="B12" s="207" t="s">
        <v>151</v>
      </c>
      <c r="C12" s="163" t="s">
        <v>87</v>
      </c>
      <c r="D12" s="140" t="s">
        <v>6</v>
      </c>
      <c r="E12" s="140" t="s">
        <v>7</v>
      </c>
      <c r="F12" s="140" t="s">
        <v>17</v>
      </c>
      <c r="G12" s="140" t="s">
        <v>8</v>
      </c>
      <c r="H12" s="142">
        <v>3.5</v>
      </c>
      <c r="I12" s="142">
        <v>5</v>
      </c>
      <c r="J12" s="239">
        <v>1.1000000000000001</v>
      </c>
      <c r="K12" s="151">
        <f>J12</f>
        <v>1.1000000000000001</v>
      </c>
      <c r="L12" s="168"/>
      <c r="M12" s="148" t="s">
        <v>11</v>
      </c>
      <c r="N12" s="230" t="s">
        <v>79</v>
      </c>
    </row>
    <row r="13" spans="1:14" ht="79.5" customHeight="1" x14ac:dyDescent="0.2">
      <c r="A13" s="58"/>
      <c r="B13" s="199" t="s">
        <v>152</v>
      </c>
      <c r="C13" s="153" t="s">
        <v>87</v>
      </c>
      <c r="D13" s="153" t="s">
        <v>6</v>
      </c>
      <c r="E13" s="153" t="s">
        <v>7</v>
      </c>
      <c r="F13" s="153" t="s">
        <v>17</v>
      </c>
      <c r="G13" s="153" t="s">
        <v>8</v>
      </c>
      <c r="H13" s="40">
        <v>207.5</v>
      </c>
      <c r="I13" s="40">
        <v>204</v>
      </c>
      <c r="J13" s="96">
        <f>I13/H13</f>
        <v>0.98313253012048196</v>
      </c>
      <c r="K13" s="149">
        <f>J13</f>
        <v>0.98313253012048196</v>
      </c>
      <c r="L13" s="167"/>
      <c r="M13" s="162" t="s">
        <v>11</v>
      </c>
      <c r="N13" s="30" t="s">
        <v>79</v>
      </c>
    </row>
    <row r="14" spans="1:14" x14ac:dyDescent="0.3">
      <c r="B14" s="13" t="s">
        <v>28</v>
      </c>
    </row>
  </sheetData>
  <mergeCells count="4">
    <mergeCell ref="B1:M1"/>
    <mergeCell ref="B4:N4"/>
    <mergeCell ref="A4:A12"/>
    <mergeCell ref="B9:N9"/>
  </mergeCells>
  <pageMargins left="0.25" right="0.25" top="0.75" bottom="0.75" header="0.3" footer="0.3"/>
  <pageSetup paperSize="9" scale="6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4"/>
  <sheetViews>
    <sheetView topLeftCell="A4" zoomScaleSheetLayoutView="100" zoomScalePageLayoutView="80" workbookViewId="0">
      <selection activeCell="J12" sqref="J12"/>
    </sheetView>
  </sheetViews>
  <sheetFormatPr defaultRowHeight="20.25" x14ac:dyDescent="0.3"/>
  <cols>
    <col min="1" max="1" width="11" customWidth="1"/>
    <col min="2" max="2" width="29" style="13" customWidth="1"/>
    <col min="3" max="3" width="7.5703125" style="13" customWidth="1"/>
    <col min="4" max="4" width="7.7109375" style="13" customWidth="1"/>
    <col min="5" max="5" width="11.85546875" style="13" customWidth="1"/>
    <col min="6" max="6" width="13.42578125" style="13" customWidth="1"/>
    <col min="7" max="7" width="10.85546875" style="5" customWidth="1"/>
    <col min="8" max="8" width="7.85546875" style="9" customWidth="1"/>
    <col min="9" max="9" width="8.85546875" style="9" customWidth="1"/>
    <col min="10" max="10" width="9" style="9" customWidth="1"/>
    <col min="11" max="11" width="12.42578125" style="9" customWidth="1"/>
    <col min="12" max="12" width="14.85546875" style="5" customWidth="1"/>
    <col min="13" max="13" width="16.28515625" style="8" customWidth="1"/>
    <col min="14" max="14" width="16.140625" customWidth="1"/>
  </cols>
  <sheetData>
    <row r="1" spans="1:15" ht="21.75" customHeight="1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5" s="6" customFormat="1" ht="129" customHeight="1" x14ac:dyDescent="0.2">
      <c r="A2" s="10" t="s">
        <v>30</v>
      </c>
      <c r="B2" s="10" t="s">
        <v>0</v>
      </c>
      <c r="C2" s="153" t="s">
        <v>85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10</v>
      </c>
      <c r="I2" s="10" t="s">
        <v>19</v>
      </c>
      <c r="J2" s="10" t="s">
        <v>14</v>
      </c>
      <c r="K2" s="10" t="s">
        <v>15</v>
      </c>
      <c r="L2" s="10" t="s">
        <v>5</v>
      </c>
      <c r="M2" s="10" t="s">
        <v>9</v>
      </c>
      <c r="N2" s="10" t="s">
        <v>16</v>
      </c>
    </row>
    <row r="3" spans="1:15" s="1" customFormat="1" ht="15.6" customHeight="1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5" s="3" customFormat="1" ht="18.75" customHeight="1" x14ac:dyDescent="0.3">
      <c r="A4" s="395" t="s">
        <v>66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5" ht="34.5" customHeight="1" x14ac:dyDescent="0.2">
      <c r="A5" s="396"/>
      <c r="B5" s="64" t="s">
        <v>31</v>
      </c>
      <c r="C5" s="179" t="s">
        <v>86</v>
      </c>
      <c r="D5" s="65" t="s">
        <v>6</v>
      </c>
      <c r="E5" s="65" t="s">
        <v>7</v>
      </c>
      <c r="F5" s="65" t="s">
        <v>12</v>
      </c>
      <c r="G5" s="65" t="s">
        <v>8</v>
      </c>
      <c r="H5" s="76">
        <v>105</v>
      </c>
      <c r="I5" s="76">
        <v>108</v>
      </c>
      <c r="J5" s="93">
        <f>I5/H5</f>
        <v>1.0285714285714285</v>
      </c>
      <c r="K5" s="77">
        <f>J5</f>
        <v>1.0285714285714285</v>
      </c>
      <c r="L5" s="94"/>
      <c r="M5" s="95" t="s">
        <v>11</v>
      </c>
      <c r="N5" s="131" t="s">
        <v>80</v>
      </c>
    </row>
    <row r="6" spans="1:15" ht="36.75" customHeight="1" x14ac:dyDescent="0.2">
      <c r="A6" s="396"/>
      <c r="B6" s="64" t="s">
        <v>32</v>
      </c>
      <c r="C6" s="179" t="s">
        <v>86</v>
      </c>
      <c r="D6" s="65" t="s">
        <v>6</v>
      </c>
      <c r="E6" s="65" t="s">
        <v>7</v>
      </c>
      <c r="F6" s="65" t="s">
        <v>12</v>
      </c>
      <c r="G6" s="65" t="s">
        <v>8</v>
      </c>
      <c r="H6" s="76">
        <v>4</v>
      </c>
      <c r="I6" s="76">
        <v>4</v>
      </c>
      <c r="J6" s="166">
        <f t="shared" ref="J6:J7" si="0">I6/H6</f>
        <v>1</v>
      </c>
      <c r="K6" s="77">
        <f t="shared" ref="K6:K13" si="1">J6</f>
        <v>1</v>
      </c>
      <c r="L6" s="56"/>
      <c r="M6" s="95" t="s">
        <v>11</v>
      </c>
      <c r="N6" s="131" t="s">
        <v>80</v>
      </c>
    </row>
    <row r="7" spans="1:15" ht="36" customHeight="1" x14ac:dyDescent="0.2">
      <c r="A7" s="396"/>
      <c r="B7" s="147" t="s">
        <v>33</v>
      </c>
      <c r="C7" s="179" t="s">
        <v>86</v>
      </c>
      <c r="D7" s="140" t="s">
        <v>6</v>
      </c>
      <c r="E7" s="140" t="s">
        <v>7</v>
      </c>
      <c r="F7" s="140" t="s">
        <v>12</v>
      </c>
      <c r="G7" s="140" t="s">
        <v>8</v>
      </c>
      <c r="H7" s="148">
        <v>1</v>
      </c>
      <c r="I7" s="148">
        <v>1</v>
      </c>
      <c r="J7" s="166">
        <f t="shared" si="0"/>
        <v>1</v>
      </c>
      <c r="K7" s="77">
        <f t="shared" si="1"/>
        <v>1</v>
      </c>
      <c r="L7" s="165"/>
      <c r="M7" s="141" t="s">
        <v>11</v>
      </c>
      <c r="N7" s="131" t="s">
        <v>80</v>
      </c>
    </row>
    <row r="8" spans="1:15" ht="36" customHeight="1" x14ac:dyDescent="0.2">
      <c r="A8" s="396"/>
      <c r="B8" s="64" t="s">
        <v>74</v>
      </c>
      <c r="C8" s="179" t="s">
        <v>86</v>
      </c>
      <c r="D8" s="65" t="s">
        <v>6</v>
      </c>
      <c r="E8" s="65" t="s">
        <v>7</v>
      </c>
      <c r="F8" s="65" t="s">
        <v>12</v>
      </c>
      <c r="G8" s="65" t="s">
        <v>8</v>
      </c>
      <c r="H8" s="76">
        <v>11</v>
      </c>
      <c r="I8" s="76">
        <v>11</v>
      </c>
      <c r="J8" s="166">
        <f>I8/H8</f>
        <v>1</v>
      </c>
      <c r="K8" s="77">
        <f t="shared" si="1"/>
        <v>1</v>
      </c>
      <c r="L8" s="94" t="s">
        <v>67</v>
      </c>
      <c r="M8" s="95" t="s">
        <v>11</v>
      </c>
      <c r="N8" s="131" t="s">
        <v>80</v>
      </c>
    </row>
    <row r="9" spans="1:15" ht="18" customHeight="1" x14ac:dyDescent="0.2">
      <c r="A9" s="396"/>
      <c r="B9" s="321" t="s">
        <v>25</v>
      </c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3"/>
    </row>
    <row r="10" spans="1:15" ht="83.25" customHeight="1" x14ac:dyDescent="0.2">
      <c r="A10" s="396"/>
      <c r="B10" s="222" t="s">
        <v>136</v>
      </c>
      <c r="C10" s="179" t="s">
        <v>87</v>
      </c>
      <c r="D10" s="65" t="s">
        <v>6</v>
      </c>
      <c r="E10" s="65" t="s">
        <v>7</v>
      </c>
      <c r="F10" s="65" t="s">
        <v>17</v>
      </c>
      <c r="G10" s="65" t="s">
        <v>8</v>
      </c>
      <c r="H10" s="76">
        <v>22</v>
      </c>
      <c r="I10" s="76">
        <v>23</v>
      </c>
      <c r="J10" s="166">
        <f t="shared" ref="J10:J13" si="2">I10/H10</f>
        <v>1.0454545454545454</v>
      </c>
      <c r="K10" s="77">
        <f t="shared" si="1"/>
        <v>1.0454545454545454</v>
      </c>
      <c r="L10" s="94" t="s">
        <v>155</v>
      </c>
      <c r="M10" s="95" t="s">
        <v>11</v>
      </c>
      <c r="N10" s="131" t="s">
        <v>80</v>
      </c>
      <c r="O10" s="61" t="s">
        <v>67</v>
      </c>
    </row>
    <row r="11" spans="1:15" ht="71.25" customHeight="1" x14ac:dyDescent="0.2">
      <c r="A11" s="396"/>
      <c r="B11" s="222" t="s">
        <v>133</v>
      </c>
      <c r="C11" s="179" t="s">
        <v>87</v>
      </c>
      <c r="D11" s="65" t="s">
        <v>6</v>
      </c>
      <c r="E11" s="65" t="s">
        <v>7</v>
      </c>
      <c r="F11" s="65" t="s">
        <v>17</v>
      </c>
      <c r="G11" s="65" t="s">
        <v>8</v>
      </c>
      <c r="H11" s="76">
        <v>11</v>
      </c>
      <c r="I11" s="76">
        <v>13</v>
      </c>
      <c r="J11" s="166">
        <v>1.1000000000000001</v>
      </c>
      <c r="K11" s="77">
        <f t="shared" si="1"/>
        <v>1.1000000000000001</v>
      </c>
      <c r="L11" s="94" t="s">
        <v>155</v>
      </c>
      <c r="M11" s="95" t="s">
        <v>11</v>
      </c>
      <c r="N11" s="131" t="s">
        <v>80</v>
      </c>
    </row>
    <row r="12" spans="1:15" ht="48.75" customHeight="1" x14ac:dyDescent="0.2">
      <c r="B12" s="222" t="s">
        <v>140</v>
      </c>
      <c r="C12" s="179" t="s">
        <v>87</v>
      </c>
      <c r="D12" s="65" t="s">
        <v>6</v>
      </c>
      <c r="E12" s="65" t="s">
        <v>7</v>
      </c>
      <c r="F12" s="65" t="s">
        <v>17</v>
      </c>
      <c r="G12" s="65" t="s">
        <v>8</v>
      </c>
      <c r="H12" s="76">
        <v>1</v>
      </c>
      <c r="I12" s="76">
        <v>1</v>
      </c>
      <c r="J12" s="166">
        <f t="shared" si="2"/>
        <v>1</v>
      </c>
      <c r="K12" s="77">
        <f t="shared" si="1"/>
        <v>1</v>
      </c>
      <c r="L12" s="94"/>
      <c r="M12" s="95" t="s">
        <v>11</v>
      </c>
      <c r="N12" s="131" t="s">
        <v>80</v>
      </c>
    </row>
    <row r="13" spans="1:15" ht="81" customHeight="1" x14ac:dyDescent="0.2">
      <c r="B13" s="199" t="s">
        <v>103</v>
      </c>
      <c r="C13" s="177" t="s">
        <v>87</v>
      </c>
      <c r="D13" s="153" t="s">
        <v>6</v>
      </c>
      <c r="E13" s="153" t="s">
        <v>7</v>
      </c>
      <c r="F13" s="153" t="s">
        <v>17</v>
      </c>
      <c r="G13" s="153" t="s">
        <v>8</v>
      </c>
      <c r="H13" s="162">
        <v>87</v>
      </c>
      <c r="I13" s="162">
        <v>87</v>
      </c>
      <c r="J13" s="171">
        <f t="shared" si="2"/>
        <v>1</v>
      </c>
      <c r="K13" s="77">
        <f t="shared" si="1"/>
        <v>1</v>
      </c>
      <c r="L13" s="172" t="s">
        <v>67</v>
      </c>
      <c r="M13" s="34" t="s">
        <v>11</v>
      </c>
      <c r="N13" s="131" t="s">
        <v>80</v>
      </c>
    </row>
    <row r="14" spans="1:15" x14ac:dyDescent="0.3">
      <c r="B14" s="13" t="s">
        <v>28</v>
      </c>
    </row>
  </sheetData>
  <mergeCells count="4">
    <mergeCell ref="A4:A11"/>
    <mergeCell ref="B9:N9"/>
    <mergeCell ref="B1:M1"/>
    <mergeCell ref="B4:N4"/>
  </mergeCells>
  <pageMargins left="0.25" right="0.25" top="0.75" bottom="0.75" header="0.3" footer="0.3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opLeftCell="A4" workbookViewId="0">
      <selection activeCell="J11" sqref="J11"/>
    </sheetView>
  </sheetViews>
  <sheetFormatPr defaultRowHeight="12.75" x14ac:dyDescent="0.2"/>
  <cols>
    <col min="1" max="1" width="13.28515625" customWidth="1"/>
    <col min="2" max="2" width="26.85546875" customWidth="1"/>
  </cols>
  <sheetData>
    <row r="1" spans="1:15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5" ht="157.5" x14ac:dyDescent="0.2">
      <c r="A2" s="267" t="s">
        <v>30</v>
      </c>
      <c r="B2" s="267" t="s">
        <v>0</v>
      </c>
      <c r="C2" s="267" t="s">
        <v>85</v>
      </c>
      <c r="D2" s="267" t="s">
        <v>1</v>
      </c>
      <c r="E2" s="267" t="s">
        <v>2</v>
      </c>
      <c r="F2" s="267" t="s">
        <v>3</v>
      </c>
      <c r="G2" s="267" t="s">
        <v>4</v>
      </c>
      <c r="H2" s="267" t="s">
        <v>10</v>
      </c>
      <c r="I2" s="267" t="s">
        <v>19</v>
      </c>
      <c r="J2" s="267" t="s">
        <v>14</v>
      </c>
      <c r="K2" s="267" t="s">
        <v>15</v>
      </c>
      <c r="L2" s="267" t="s">
        <v>5</v>
      </c>
      <c r="M2" s="267" t="s">
        <v>9</v>
      </c>
      <c r="N2" s="267" t="s">
        <v>16</v>
      </c>
      <c r="O2" s="6"/>
    </row>
    <row r="3" spans="1:15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  <c r="O3" s="1"/>
    </row>
    <row r="4" spans="1:15" ht="18.75" x14ac:dyDescent="0.3">
      <c r="A4" s="395" t="s">
        <v>169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  <c r="O4" s="3"/>
    </row>
    <row r="5" spans="1:15" ht="56.25" x14ac:dyDescent="0.2">
      <c r="A5" s="396"/>
      <c r="B5" s="264" t="s">
        <v>31</v>
      </c>
      <c r="C5" s="264" t="s">
        <v>86</v>
      </c>
      <c r="D5" s="261" t="s">
        <v>6</v>
      </c>
      <c r="E5" s="261" t="s">
        <v>7</v>
      </c>
      <c r="F5" s="261" t="s">
        <v>12</v>
      </c>
      <c r="G5" s="261" t="s">
        <v>8</v>
      </c>
      <c r="H5" s="270">
        <v>33</v>
      </c>
      <c r="I5" s="270">
        <v>25</v>
      </c>
      <c r="J5" s="166">
        <f>I5/H5</f>
        <v>0.75757575757575757</v>
      </c>
      <c r="K5" s="77">
        <f>J5</f>
        <v>0.75757575757575757</v>
      </c>
      <c r="L5" s="262"/>
      <c r="M5" s="263" t="s">
        <v>11</v>
      </c>
      <c r="N5" s="131" t="s">
        <v>96</v>
      </c>
    </row>
    <row r="6" spans="1:15" ht="56.25" x14ac:dyDescent="0.2">
      <c r="A6" s="396"/>
      <c r="B6" s="264" t="s">
        <v>33</v>
      </c>
      <c r="C6" s="264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270">
        <v>1</v>
      </c>
      <c r="I6" s="270">
        <v>1</v>
      </c>
      <c r="J6" s="166">
        <f t="shared" ref="J6" si="0">I6/H6</f>
        <v>1</v>
      </c>
      <c r="K6" s="77">
        <f t="shared" ref="K6:K11" si="1">J6</f>
        <v>1</v>
      </c>
      <c r="L6" s="262"/>
      <c r="M6" s="263" t="s">
        <v>11</v>
      </c>
      <c r="N6" s="131" t="s">
        <v>80</v>
      </c>
    </row>
    <row r="7" spans="1:15" ht="56.25" x14ac:dyDescent="0.2">
      <c r="A7" s="396"/>
      <c r="B7" s="264" t="s">
        <v>74</v>
      </c>
      <c r="C7" s="264" t="s">
        <v>86</v>
      </c>
      <c r="D7" s="261" t="s">
        <v>6</v>
      </c>
      <c r="E7" s="261" t="s">
        <v>7</v>
      </c>
      <c r="F7" s="261" t="s">
        <v>12</v>
      </c>
      <c r="G7" s="261" t="s">
        <v>8</v>
      </c>
      <c r="H7" s="270">
        <v>6</v>
      </c>
      <c r="I7" s="270">
        <v>5</v>
      </c>
      <c r="J7" s="166">
        <f>I7/H7</f>
        <v>0.83333333333333337</v>
      </c>
      <c r="K7" s="77">
        <f t="shared" si="1"/>
        <v>0.83333333333333337</v>
      </c>
      <c r="L7" s="262" t="s">
        <v>67</v>
      </c>
      <c r="M7" s="263" t="s">
        <v>11</v>
      </c>
      <c r="N7" s="131" t="s">
        <v>96</v>
      </c>
    </row>
    <row r="8" spans="1:15" x14ac:dyDescent="0.2">
      <c r="A8" s="396"/>
      <c r="B8" s="321" t="s">
        <v>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3"/>
    </row>
    <row r="9" spans="1:15" ht="67.5" customHeight="1" x14ac:dyDescent="0.2">
      <c r="A9" s="396"/>
      <c r="B9" s="264" t="s">
        <v>170</v>
      </c>
      <c r="C9" s="264" t="s">
        <v>87</v>
      </c>
      <c r="D9" s="261" t="s">
        <v>6</v>
      </c>
      <c r="E9" s="261" t="s">
        <v>7</v>
      </c>
      <c r="F9" s="261" t="s">
        <v>17</v>
      </c>
      <c r="G9" s="261" t="s">
        <v>8</v>
      </c>
      <c r="H9" s="270">
        <v>1</v>
      </c>
      <c r="I9" s="270">
        <v>1</v>
      </c>
      <c r="J9" s="166">
        <f t="shared" ref="J9:J11" si="2">I9/H9</f>
        <v>1</v>
      </c>
      <c r="K9" s="77">
        <f t="shared" si="1"/>
        <v>1</v>
      </c>
      <c r="L9" s="262" t="s">
        <v>155</v>
      </c>
      <c r="M9" s="263" t="s">
        <v>11</v>
      </c>
      <c r="N9" s="131" t="s">
        <v>80</v>
      </c>
      <c r="O9" s="61" t="s">
        <v>67</v>
      </c>
    </row>
    <row r="10" spans="1:15" ht="91.5" customHeight="1" x14ac:dyDescent="0.2">
      <c r="A10" s="396"/>
      <c r="B10" s="199" t="s">
        <v>171</v>
      </c>
      <c r="C10" s="264" t="s">
        <v>87</v>
      </c>
      <c r="D10" s="261" t="s">
        <v>6</v>
      </c>
      <c r="E10" s="261" t="s">
        <v>7</v>
      </c>
      <c r="F10" s="261" t="s">
        <v>17</v>
      </c>
      <c r="G10" s="261" t="s">
        <v>8</v>
      </c>
      <c r="H10" s="270">
        <v>9.5</v>
      </c>
      <c r="I10" s="270">
        <v>11</v>
      </c>
      <c r="J10" s="166">
        <v>1.1000000000000001</v>
      </c>
      <c r="K10" s="77">
        <f t="shared" si="1"/>
        <v>1.1000000000000001</v>
      </c>
      <c r="L10" s="262" t="s">
        <v>155</v>
      </c>
      <c r="M10" s="263" t="s">
        <v>11</v>
      </c>
      <c r="N10" s="131" t="s">
        <v>80</v>
      </c>
    </row>
    <row r="11" spans="1:15" ht="96" customHeight="1" x14ac:dyDescent="0.2">
      <c r="B11" s="199" t="s">
        <v>103</v>
      </c>
      <c r="C11" s="199" t="s">
        <v>87</v>
      </c>
      <c r="D11" s="267" t="s">
        <v>6</v>
      </c>
      <c r="E11" s="267" t="s">
        <v>7</v>
      </c>
      <c r="F11" s="267" t="s">
        <v>17</v>
      </c>
      <c r="G11" s="267" t="s">
        <v>8</v>
      </c>
      <c r="H11" s="162">
        <v>29.5</v>
      </c>
      <c r="I11" s="162">
        <v>19</v>
      </c>
      <c r="J11" s="171">
        <f t="shared" si="2"/>
        <v>0.64406779661016944</v>
      </c>
      <c r="K11" s="77">
        <f t="shared" si="1"/>
        <v>0.64406779661016944</v>
      </c>
      <c r="L11" s="172" t="s">
        <v>67</v>
      </c>
      <c r="M11" s="34" t="s">
        <v>11</v>
      </c>
      <c r="N11" s="131" t="s">
        <v>96</v>
      </c>
    </row>
    <row r="12" spans="1:15" ht="20.25" x14ac:dyDescent="0.3">
      <c r="B12" s="13" t="s">
        <v>28</v>
      </c>
      <c r="C12" s="13"/>
      <c r="D12" s="13"/>
      <c r="E12" s="13"/>
      <c r="F12" s="13"/>
      <c r="G12" s="5"/>
      <c r="H12" s="9"/>
      <c r="I12" s="9"/>
      <c r="J12" s="9"/>
      <c r="K12" s="9"/>
      <c r="L12" s="5"/>
      <c r="M12" s="8"/>
    </row>
  </sheetData>
  <mergeCells count="4">
    <mergeCell ref="B1:M1"/>
    <mergeCell ref="A4:A10"/>
    <mergeCell ref="B4:N4"/>
    <mergeCell ref="B8:N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opLeftCell="A3" workbookViewId="0">
      <selection activeCell="N9" sqref="N9"/>
    </sheetView>
  </sheetViews>
  <sheetFormatPr defaultRowHeight="12.75" x14ac:dyDescent="0.2"/>
  <cols>
    <col min="1" max="1" width="12.140625" customWidth="1"/>
    <col min="2" max="2" width="20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67" t="s">
        <v>30</v>
      </c>
      <c r="B2" s="267" t="s">
        <v>0</v>
      </c>
      <c r="C2" s="267" t="s">
        <v>85</v>
      </c>
      <c r="D2" s="267" t="s">
        <v>1</v>
      </c>
      <c r="E2" s="267" t="s">
        <v>2</v>
      </c>
      <c r="F2" s="267" t="s">
        <v>3</v>
      </c>
      <c r="G2" s="267" t="s">
        <v>4</v>
      </c>
      <c r="H2" s="267" t="s">
        <v>10</v>
      </c>
      <c r="I2" s="267" t="s">
        <v>19</v>
      </c>
      <c r="J2" s="267" t="s">
        <v>14</v>
      </c>
      <c r="K2" s="267" t="s">
        <v>15</v>
      </c>
      <c r="L2" s="267" t="s">
        <v>5</v>
      </c>
      <c r="M2" s="267" t="s">
        <v>9</v>
      </c>
      <c r="N2" s="267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172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64" t="s">
        <v>31</v>
      </c>
      <c r="C5" s="264" t="s">
        <v>86</v>
      </c>
      <c r="D5" s="261" t="s">
        <v>6</v>
      </c>
      <c r="E5" s="261" t="s">
        <v>7</v>
      </c>
      <c r="F5" s="261" t="s">
        <v>12</v>
      </c>
      <c r="G5" s="261" t="s">
        <v>8</v>
      </c>
      <c r="H5" s="270">
        <v>56</v>
      </c>
      <c r="I5" s="270">
        <v>57</v>
      </c>
      <c r="J5" s="166">
        <f>I5/H5</f>
        <v>1.0178571428571428</v>
      </c>
      <c r="K5" s="77">
        <f>J5</f>
        <v>1.0178571428571428</v>
      </c>
      <c r="L5" s="262"/>
      <c r="M5" s="263" t="s">
        <v>11</v>
      </c>
      <c r="N5" s="131" t="s">
        <v>80</v>
      </c>
    </row>
    <row r="6" spans="1:14" ht="56.25" x14ac:dyDescent="0.2">
      <c r="A6" s="396"/>
      <c r="B6" s="264" t="s">
        <v>32</v>
      </c>
      <c r="C6" s="264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270">
        <v>1</v>
      </c>
      <c r="I6" s="270">
        <v>2</v>
      </c>
      <c r="J6" s="166">
        <v>1.1000000000000001</v>
      </c>
      <c r="K6" s="77">
        <f>J6</f>
        <v>1.1000000000000001</v>
      </c>
      <c r="L6" s="262"/>
      <c r="M6" s="263" t="s">
        <v>11</v>
      </c>
      <c r="N6" s="131" t="s">
        <v>80</v>
      </c>
    </row>
    <row r="7" spans="1:14" ht="75" customHeight="1" x14ac:dyDescent="0.2">
      <c r="A7" s="396"/>
      <c r="B7" s="264" t="s">
        <v>74</v>
      </c>
      <c r="C7" s="264" t="s">
        <v>86</v>
      </c>
      <c r="D7" s="261" t="s">
        <v>6</v>
      </c>
      <c r="E7" s="261" t="s">
        <v>7</v>
      </c>
      <c r="F7" s="261" t="s">
        <v>12</v>
      </c>
      <c r="G7" s="261" t="s">
        <v>8</v>
      </c>
      <c r="H7" s="270">
        <v>4</v>
      </c>
      <c r="I7" s="270">
        <v>2</v>
      </c>
      <c r="J7" s="166">
        <f>I7/H7</f>
        <v>0.5</v>
      </c>
      <c r="K7" s="77">
        <f t="shared" ref="K7:K10" si="0">J7</f>
        <v>0.5</v>
      </c>
      <c r="L7" s="262" t="s">
        <v>67</v>
      </c>
      <c r="M7" s="263" t="s">
        <v>11</v>
      </c>
      <c r="N7" s="131" t="s">
        <v>96</v>
      </c>
    </row>
    <row r="8" spans="1:14" x14ac:dyDescent="0.2">
      <c r="A8" s="396"/>
      <c r="B8" s="321" t="s">
        <v>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3"/>
    </row>
    <row r="9" spans="1:14" ht="111" customHeight="1" x14ac:dyDescent="0.2">
      <c r="A9" s="396"/>
      <c r="B9" s="199" t="s">
        <v>171</v>
      </c>
      <c r="C9" s="264" t="s">
        <v>87</v>
      </c>
      <c r="D9" s="261" t="s">
        <v>6</v>
      </c>
      <c r="E9" s="261" t="s">
        <v>7</v>
      </c>
      <c r="F9" s="261" t="s">
        <v>17</v>
      </c>
      <c r="G9" s="261" t="s">
        <v>8</v>
      </c>
      <c r="H9" s="270">
        <v>12</v>
      </c>
      <c r="I9" s="270">
        <v>14</v>
      </c>
      <c r="J9" s="166">
        <v>1.1000000000000001</v>
      </c>
      <c r="K9" s="77">
        <f t="shared" si="0"/>
        <v>1.1000000000000001</v>
      </c>
      <c r="L9" s="262" t="s">
        <v>155</v>
      </c>
      <c r="M9" s="263" t="s">
        <v>11</v>
      </c>
      <c r="N9" s="131" t="s">
        <v>80</v>
      </c>
    </row>
    <row r="10" spans="1:14" ht="136.5" customHeight="1" x14ac:dyDescent="0.2">
      <c r="B10" s="199" t="s">
        <v>103</v>
      </c>
      <c r="C10" s="199" t="s">
        <v>87</v>
      </c>
      <c r="D10" s="267" t="s">
        <v>6</v>
      </c>
      <c r="E10" s="267" t="s">
        <v>7</v>
      </c>
      <c r="F10" s="267" t="s">
        <v>17</v>
      </c>
      <c r="G10" s="267" t="s">
        <v>8</v>
      </c>
      <c r="H10" s="162">
        <v>49</v>
      </c>
      <c r="I10" s="162">
        <v>47</v>
      </c>
      <c r="J10" s="171">
        <f t="shared" ref="J10" si="1">I10/H10</f>
        <v>0.95918367346938771</v>
      </c>
      <c r="K10" s="77">
        <f t="shared" si="0"/>
        <v>0.95918367346938771</v>
      </c>
      <c r="L10" s="172" t="s">
        <v>67</v>
      </c>
      <c r="M10" s="34" t="s">
        <v>11</v>
      </c>
      <c r="N10" s="131" t="s">
        <v>187</v>
      </c>
    </row>
    <row r="11" spans="1:14" ht="20.25" x14ac:dyDescent="0.3">
      <c r="B11" s="13" t="s">
        <v>28</v>
      </c>
      <c r="C11" s="13"/>
      <c r="D11" s="13"/>
      <c r="E11" s="13"/>
      <c r="F11" s="13"/>
      <c r="G11" s="5"/>
      <c r="H11" s="9"/>
      <c r="I11" s="9"/>
      <c r="J11" s="9"/>
      <c r="K11" s="9"/>
      <c r="L11" s="5"/>
      <c r="M11" s="8"/>
    </row>
  </sheetData>
  <mergeCells count="4">
    <mergeCell ref="B1:M1"/>
    <mergeCell ref="A4:A9"/>
    <mergeCell ref="B4:N4"/>
    <mergeCell ref="B8:N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N9" sqref="N9"/>
    </sheetView>
  </sheetViews>
  <sheetFormatPr defaultRowHeight="12.75" x14ac:dyDescent="0.2"/>
  <cols>
    <col min="1" max="1" width="14.85546875" customWidth="1"/>
    <col min="2" max="2" width="20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67" t="s">
        <v>30</v>
      </c>
      <c r="B2" s="267" t="s">
        <v>0</v>
      </c>
      <c r="C2" s="267" t="s">
        <v>85</v>
      </c>
      <c r="D2" s="267" t="s">
        <v>1</v>
      </c>
      <c r="E2" s="267" t="s">
        <v>2</v>
      </c>
      <c r="F2" s="267" t="s">
        <v>3</v>
      </c>
      <c r="G2" s="267" t="s">
        <v>4</v>
      </c>
      <c r="H2" s="267" t="s">
        <v>10</v>
      </c>
      <c r="I2" s="267" t="s">
        <v>19</v>
      </c>
      <c r="J2" s="267" t="s">
        <v>14</v>
      </c>
      <c r="K2" s="267" t="s">
        <v>15</v>
      </c>
      <c r="L2" s="267" t="s">
        <v>5</v>
      </c>
      <c r="M2" s="267" t="s">
        <v>9</v>
      </c>
      <c r="N2" s="267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173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64" t="s">
        <v>31</v>
      </c>
      <c r="C5" s="264" t="s">
        <v>86</v>
      </c>
      <c r="D5" s="261" t="s">
        <v>6</v>
      </c>
      <c r="E5" s="261" t="s">
        <v>7</v>
      </c>
      <c r="F5" s="261" t="s">
        <v>12</v>
      </c>
      <c r="G5" s="261" t="s">
        <v>8</v>
      </c>
      <c r="H5" s="270">
        <v>23.75</v>
      </c>
      <c r="I5" s="270">
        <v>25</v>
      </c>
      <c r="J5" s="166">
        <f>I5/H5</f>
        <v>1.0526315789473684</v>
      </c>
      <c r="K5" s="77">
        <f>J5</f>
        <v>1.0526315789473684</v>
      </c>
      <c r="L5" s="262"/>
      <c r="M5" s="263" t="s">
        <v>11</v>
      </c>
      <c r="N5" s="131" t="s">
        <v>80</v>
      </c>
    </row>
    <row r="6" spans="1:14" ht="75" customHeight="1" x14ac:dyDescent="0.2">
      <c r="A6" s="396"/>
      <c r="B6" s="264" t="s">
        <v>74</v>
      </c>
      <c r="C6" s="264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270">
        <v>3</v>
      </c>
      <c r="I6" s="270">
        <v>3</v>
      </c>
      <c r="J6" s="166">
        <f>I6/H6</f>
        <v>1</v>
      </c>
      <c r="K6" s="77">
        <f t="shared" ref="K6:K9" si="0">J6</f>
        <v>1</v>
      </c>
      <c r="L6" s="262" t="s">
        <v>67</v>
      </c>
      <c r="M6" s="263" t="s">
        <v>11</v>
      </c>
      <c r="N6" s="131" t="s">
        <v>80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11" customHeight="1" x14ac:dyDescent="0.2">
      <c r="A8" s="396"/>
      <c r="B8" s="199" t="s">
        <v>171</v>
      </c>
      <c r="C8" s="264" t="s">
        <v>87</v>
      </c>
      <c r="D8" s="261" t="s">
        <v>6</v>
      </c>
      <c r="E8" s="261" t="s">
        <v>7</v>
      </c>
      <c r="F8" s="261" t="s">
        <v>17</v>
      </c>
      <c r="G8" s="261" t="s">
        <v>8</v>
      </c>
      <c r="H8" s="270">
        <v>9</v>
      </c>
      <c r="I8" s="270">
        <v>12</v>
      </c>
      <c r="J8" s="166">
        <v>1.1000000000000001</v>
      </c>
      <c r="K8" s="77">
        <f t="shared" si="0"/>
        <v>1.1000000000000001</v>
      </c>
      <c r="L8" s="262" t="s">
        <v>155</v>
      </c>
      <c r="M8" s="263" t="s">
        <v>11</v>
      </c>
      <c r="N8" s="131" t="s">
        <v>80</v>
      </c>
    </row>
    <row r="9" spans="1:14" ht="99.75" customHeight="1" x14ac:dyDescent="0.2">
      <c r="B9" s="199" t="s">
        <v>103</v>
      </c>
      <c r="C9" s="199" t="s">
        <v>87</v>
      </c>
      <c r="D9" s="267" t="s">
        <v>6</v>
      </c>
      <c r="E9" s="267" t="s">
        <v>7</v>
      </c>
      <c r="F9" s="267" t="s">
        <v>17</v>
      </c>
      <c r="G9" s="267" t="s">
        <v>8</v>
      </c>
      <c r="H9" s="162">
        <v>17.75</v>
      </c>
      <c r="I9" s="162">
        <v>16</v>
      </c>
      <c r="J9" s="171">
        <f t="shared" ref="J9" si="1">I9/H9</f>
        <v>0.90140845070422537</v>
      </c>
      <c r="K9" s="77">
        <f t="shared" si="0"/>
        <v>0.90140845070422537</v>
      </c>
      <c r="L9" s="172" t="s">
        <v>67</v>
      </c>
      <c r="M9" s="34" t="s">
        <v>11</v>
      </c>
      <c r="N9" s="131" t="s">
        <v>80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J8" sqref="J8"/>
    </sheetView>
  </sheetViews>
  <sheetFormatPr defaultRowHeight="12.75" x14ac:dyDescent="0.2"/>
  <cols>
    <col min="1" max="1" width="16.140625" customWidth="1"/>
    <col min="2" max="2" width="20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67" t="s">
        <v>30</v>
      </c>
      <c r="B2" s="267" t="s">
        <v>0</v>
      </c>
      <c r="C2" s="267" t="s">
        <v>85</v>
      </c>
      <c r="D2" s="267" t="s">
        <v>1</v>
      </c>
      <c r="E2" s="267" t="s">
        <v>2</v>
      </c>
      <c r="F2" s="267" t="s">
        <v>3</v>
      </c>
      <c r="G2" s="267" t="s">
        <v>4</v>
      </c>
      <c r="H2" s="267" t="s">
        <v>10</v>
      </c>
      <c r="I2" s="267" t="s">
        <v>19</v>
      </c>
      <c r="J2" s="267" t="s">
        <v>14</v>
      </c>
      <c r="K2" s="267" t="s">
        <v>15</v>
      </c>
      <c r="L2" s="267" t="s">
        <v>5</v>
      </c>
      <c r="M2" s="267" t="s">
        <v>9</v>
      </c>
      <c r="N2" s="267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174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64" t="s">
        <v>31</v>
      </c>
      <c r="C5" s="264" t="s">
        <v>86</v>
      </c>
      <c r="D5" s="261" t="s">
        <v>6</v>
      </c>
      <c r="E5" s="261" t="s">
        <v>7</v>
      </c>
      <c r="F5" s="261" t="s">
        <v>12</v>
      </c>
      <c r="G5" s="261" t="s">
        <v>8</v>
      </c>
      <c r="H5" s="270">
        <v>25</v>
      </c>
      <c r="I5" s="270">
        <v>28</v>
      </c>
      <c r="J5" s="166">
        <v>1.1000000000000001</v>
      </c>
      <c r="K5" s="77">
        <f>J5</f>
        <v>1.1000000000000001</v>
      </c>
      <c r="L5" s="262"/>
      <c r="M5" s="263" t="s">
        <v>11</v>
      </c>
      <c r="N5" s="131" t="s">
        <v>80</v>
      </c>
    </row>
    <row r="6" spans="1:14" ht="75" customHeight="1" x14ac:dyDescent="0.2">
      <c r="A6" s="396"/>
      <c r="B6" s="264" t="s">
        <v>74</v>
      </c>
      <c r="C6" s="264" t="s">
        <v>86</v>
      </c>
      <c r="D6" s="261" t="s">
        <v>6</v>
      </c>
      <c r="E6" s="261" t="s">
        <v>7</v>
      </c>
      <c r="F6" s="261" t="s">
        <v>12</v>
      </c>
      <c r="G6" s="261" t="s">
        <v>8</v>
      </c>
      <c r="H6" s="270">
        <v>4.5</v>
      </c>
      <c r="I6" s="270">
        <v>7</v>
      </c>
      <c r="J6" s="166">
        <v>1.1000000000000001</v>
      </c>
      <c r="K6" s="77">
        <f t="shared" ref="K6:K9" si="0">J6</f>
        <v>1.1000000000000001</v>
      </c>
      <c r="L6" s="262" t="s">
        <v>67</v>
      </c>
      <c r="M6" s="263" t="s">
        <v>11</v>
      </c>
      <c r="N6" s="131" t="s">
        <v>80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11" customHeight="1" x14ac:dyDescent="0.2">
      <c r="A8" s="396"/>
      <c r="B8" s="199" t="s">
        <v>171</v>
      </c>
      <c r="C8" s="264" t="s">
        <v>87</v>
      </c>
      <c r="D8" s="261" t="s">
        <v>6</v>
      </c>
      <c r="E8" s="261" t="s">
        <v>7</v>
      </c>
      <c r="F8" s="261" t="s">
        <v>17</v>
      </c>
      <c r="G8" s="261" t="s">
        <v>8</v>
      </c>
      <c r="H8" s="270">
        <v>11</v>
      </c>
      <c r="I8" s="270">
        <v>5</v>
      </c>
      <c r="J8" s="166">
        <f t="shared" ref="J8" si="1">I8/H8</f>
        <v>0.45454545454545453</v>
      </c>
      <c r="K8" s="77">
        <f t="shared" si="0"/>
        <v>0.45454545454545453</v>
      </c>
      <c r="L8" s="262"/>
      <c r="M8" s="263" t="s">
        <v>11</v>
      </c>
      <c r="N8" s="131" t="s">
        <v>18</v>
      </c>
    </row>
    <row r="9" spans="1:14" ht="111.75" customHeight="1" x14ac:dyDescent="0.2">
      <c r="B9" s="199" t="s">
        <v>103</v>
      </c>
      <c r="C9" s="199" t="s">
        <v>87</v>
      </c>
      <c r="D9" s="267" t="s">
        <v>6</v>
      </c>
      <c r="E9" s="267" t="s">
        <v>7</v>
      </c>
      <c r="F9" s="267" t="s">
        <v>17</v>
      </c>
      <c r="G9" s="267" t="s">
        <v>8</v>
      </c>
      <c r="H9" s="162">
        <v>18.5</v>
      </c>
      <c r="I9" s="162">
        <v>30</v>
      </c>
      <c r="J9" s="171">
        <v>1.1000000000000001</v>
      </c>
      <c r="K9" s="77">
        <f t="shared" si="0"/>
        <v>1.1000000000000001</v>
      </c>
      <c r="L9" s="172" t="s">
        <v>67</v>
      </c>
      <c r="M9" s="34" t="s">
        <v>11</v>
      </c>
      <c r="N9" s="131" t="s">
        <v>80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opLeftCell="A3" workbookViewId="0">
      <selection activeCell="N10" sqref="N10"/>
    </sheetView>
  </sheetViews>
  <sheetFormatPr defaultRowHeight="12.75" x14ac:dyDescent="0.2"/>
  <cols>
    <col min="1" max="1" width="15.7109375" customWidth="1"/>
    <col min="2" max="2" width="17.855468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175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31.75</v>
      </c>
      <c r="I5" s="283">
        <v>34</v>
      </c>
      <c r="J5" s="166">
        <f>I5/H5</f>
        <v>1.0708661417322836</v>
      </c>
      <c r="K5" s="77">
        <f>J5</f>
        <v>1.0708661417322836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74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1</v>
      </c>
      <c r="I6" s="283">
        <v>1</v>
      </c>
      <c r="J6" s="166">
        <f>I6/H6</f>
        <v>1</v>
      </c>
      <c r="K6" s="77">
        <f t="shared" ref="K6:K9" si="0">J6</f>
        <v>1</v>
      </c>
      <c r="L6" s="278" t="s">
        <v>67</v>
      </c>
      <c r="M6" s="279" t="s">
        <v>11</v>
      </c>
      <c r="N6" s="131" t="s">
        <v>80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39.5" customHeight="1" x14ac:dyDescent="0.2">
      <c r="A8" s="396"/>
      <c r="B8" s="199" t="s">
        <v>171</v>
      </c>
      <c r="C8" s="281" t="s">
        <v>87</v>
      </c>
      <c r="D8" s="280" t="s">
        <v>6</v>
      </c>
      <c r="E8" s="280" t="s">
        <v>7</v>
      </c>
      <c r="F8" s="280" t="s">
        <v>17</v>
      </c>
      <c r="G8" s="280" t="s">
        <v>8</v>
      </c>
      <c r="H8" s="283">
        <v>7.25</v>
      </c>
      <c r="I8" s="283">
        <v>12</v>
      </c>
      <c r="J8" s="166">
        <v>1.1000000000000001</v>
      </c>
      <c r="K8" s="77">
        <f t="shared" si="0"/>
        <v>1.1000000000000001</v>
      </c>
      <c r="L8" s="278"/>
      <c r="M8" s="279" t="s">
        <v>11</v>
      </c>
      <c r="N8" s="131" t="s">
        <v>80</v>
      </c>
    </row>
    <row r="9" spans="1:14" ht="141.75" customHeight="1" x14ac:dyDescent="0.2">
      <c r="B9" s="199" t="s">
        <v>103</v>
      </c>
      <c r="C9" s="199" t="s">
        <v>87</v>
      </c>
      <c r="D9" s="282" t="s">
        <v>6</v>
      </c>
      <c r="E9" s="282" t="s">
        <v>7</v>
      </c>
      <c r="F9" s="282" t="s">
        <v>17</v>
      </c>
      <c r="G9" s="282" t="s">
        <v>8</v>
      </c>
      <c r="H9" s="162">
        <v>25.5</v>
      </c>
      <c r="I9" s="162">
        <v>23</v>
      </c>
      <c r="J9" s="171">
        <f t="shared" ref="J9" si="1">I9/H9</f>
        <v>0.90196078431372551</v>
      </c>
      <c r="K9" s="77">
        <f t="shared" si="0"/>
        <v>0.90196078431372551</v>
      </c>
      <c r="L9" s="172" t="s">
        <v>67</v>
      </c>
      <c r="M9" s="34" t="s">
        <v>11</v>
      </c>
      <c r="N9" s="131" t="s">
        <v>80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6" workbookViewId="0">
      <selection activeCell="N12" sqref="N12"/>
    </sheetView>
  </sheetViews>
  <sheetFormatPr defaultRowHeight="12.75" x14ac:dyDescent="0.2"/>
  <cols>
    <col min="1" max="1" width="20.28515625" customWidth="1"/>
    <col min="2" max="2" width="22.14062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176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62</v>
      </c>
      <c r="I5" s="283">
        <v>65</v>
      </c>
      <c r="J5" s="166">
        <f>I5/H5</f>
        <v>1.0483870967741935</v>
      </c>
      <c r="K5" s="77">
        <f>J5</f>
        <v>1.0483870967741935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33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1</v>
      </c>
      <c r="I6" s="283">
        <v>1</v>
      </c>
      <c r="J6" s="166">
        <f>I6/H6</f>
        <v>1</v>
      </c>
      <c r="K6" s="77">
        <f>J6</f>
        <v>1</v>
      </c>
      <c r="L6" s="278"/>
      <c r="M6" s="279" t="s">
        <v>11</v>
      </c>
      <c r="N6" s="131" t="s">
        <v>80</v>
      </c>
    </row>
    <row r="7" spans="1:14" ht="56.25" x14ac:dyDescent="0.2">
      <c r="A7" s="396"/>
      <c r="B7" s="281" t="s">
        <v>74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3</v>
      </c>
      <c r="I7" s="283">
        <v>3</v>
      </c>
      <c r="J7" s="166">
        <f>I7/H7</f>
        <v>1</v>
      </c>
      <c r="K7" s="77">
        <f t="shared" ref="K7:K11" si="0">J7</f>
        <v>1</v>
      </c>
      <c r="L7" s="278" t="s">
        <v>67</v>
      </c>
      <c r="M7" s="279" t="s">
        <v>11</v>
      </c>
      <c r="N7" s="131" t="s">
        <v>80</v>
      </c>
    </row>
    <row r="8" spans="1:14" x14ac:dyDescent="0.2">
      <c r="A8" s="396"/>
      <c r="B8" s="321" t="s">
        <v>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3"/>
    </row>
    <row r="9" spans="1:14" ht="128.25" customHeight="1" x14ac:dyDescent="0.2">
      <c r="A9" s="396"/>
      <c r="B9" s="199" t="s">
        <v>171</v>
      </c>
      <c r="C9" s="281" t="s">
        <v>87</v>
      </c>
      <c r="D9" s="280" t="s">
        <v>6</v>
      </c>
      <c r="E9" s="280" t="s">
        <v>7</v>
      </c>
      <c r="F9" s="280" t="s">
        <v>17</v>
      </c>
      <c r="G9" s="280" t="s">
        <v>8</v>
      </c>
      <c r="H9" s="283">
        <v>10</v>
      </c>
      <c r="I9" s="283">
        <v>8</v>
      </c>
      <c r="J9" s="166">
        <f t="shared" ref="J9:J11" si="1">I9/H9</f>
        <v>0.8</v>
      </c>
      <c r="K9" s="77">
        <f t="shared" si="0"/>
        <v>0.8</v>
      </c>
      <c r="L9" s="278"/>
      <c r="M9" s="279" t="s">
        <v>11</v>
      </c>
      <c r="N9" s="131" t="s">
        <v>18</v>
      </c>
    </row>
    <row r="10" spans="1:14" ht="128.25" customHeight="1" x14ac:dyDescent="0.2">
      <c r="A10" s="284"/>
      <c r="B10" s="199" t="s">
        <v>69</v>
      </c>
      <c r="C10" s="199" t="s">
        <v>87</v>
      </c>
      <c r="D10" s="282" t="s">
        <v>6</v>
      </c>
      <c r="E10" s="282" t="s">
        <v>7</v>
      </c>
      <c r="F10" s="282" t="s">
        <v>17</v>
      </c>
      <c r="G10" s="282" t="s">
        <v>8</v>
      </c>
      <c r="H10" s="162">
        <v>1</v>
      </c>
      <c r="I10" s="162">
        <v>1</v>
      </c>
      <c r="J10" s="171">
        <f t="shared" ref="J10" si="2">I10/H10</f>
        <v>1</v>
      </c>
      <c r="K10" s="77">
        <f t="shared" ref="K10" si="3">J10</f>
        <v>1</v>
      </c>
      <c r="L10" s="172" t="s">
        <v>67</v>
      </c>
      <c r="M10" s="34" t="s">
        <v>11</v>
      </c>
      <c r="N10" s="131" t="s">
        <v>80</v>
      </c>
    </row>
    <row r="11" spans="1:14" ht="150" customHeight="1" x14ac:dyDescent="0.2">
      <c r="B11" s="199" t="s">
        <v>103</v>
      </c>
      <c r="C11" s="199" t="s">
        <v>87</v>
      </c>
      <c r="D11" s="282" t="s">
        <v>6</v>
      </c>
      <c r="E11" s="282" t="s">
        <v>7</v>
      </c>
      <c r="F11" s="282" t="s">
        <v>17</v>
      </c>
      <c r="G11" s="282" t="s">
        <v>8</v>
      </c>
      <c r="H11" s="162">
        <v>55</v>
      </c>
      <c r="I11" s="162">
        <v>60</v>
      </c>
      <c r="J11" s="171">
        <f t="shared" si="1"/>
        <v>1.0909090909090908</v>
      </c>
      <c r="K11" s="77">
        <f t="shared" si="0"/>
        <v>1.0909090909090908</v>
      </c>
      <c r="L11" s="172" t="s">
        <v>67</v>
      </c>
      <c r="M11" s="34" t="s">
        <v>11</v>
      </c>
      <c r="N11" s="131" t="s">
        <v>80</v>
      </c>
    </row>
    <row r="12" spans="1:14" ht="20.25" x14ac:dyDescent="0.3">
      <c r="B12" s="13" t="s">
        <v>28</v>
      </c>
      <c r="C12" s="13"/>
      <c r="D12" s="13"/>
      <c r="E12" s="13"/>
      <c r="F12" s="13"/>
      <c r="G12" s="5"/>
      <c r="H12" s="9"/>
      <c r="I12" s="9"/>
      <c r="J12" s="9"/>
      <c r="K12" s="9"/>
      <c r="L12" s="5"/>
      <c r="M12" s="8"/>
    </row>
  </sheetData>
  <mergeCells count="4">
    <mergeCell ref="B1:M1"/>
    <mergeCell ref="A4:A9"/>
    <mergeCell ref="B4:N4"/>
    <mergeCell ref="B8:N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opLeftCell="A4" workbookViewId="0">
      <selection activeCell="J9" sqref="J9"/>
    </sheetView>
  </sheetViews>
  <sheetFormatPr defaultRowHeight="12.75" x14ac:dyDescent="0.2"/>
  <cols>
    <col min="1" max="1" width="15.7109375" customWidth="1"/>
    <col min="2" max="2" width="17.855468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177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22</v>
      </c>
      <c r="I5" s="283">
        <v>22</v>
      </c>
      <c r="J5" s="166">
        <f>I5/H5</f>
        <v>1</v>
      </c>
      <c r="K5" s="77">
        <f>J5</f>
        <v>1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74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3</v>
      </c>
      <c r="I6" s="283">
        <v>3</v>
      </c>
      <c r="J6" s="166">
        <f>I6/H6</f>
        <v>1</v>
      </c>
      <c r="K6" s="77">
        <f t="shared" ref="K6:K9" si="0">J6</f>
        <v>1</v>
      </c>
      <c r="L6" s="278" t="s">
        <v>67</v>
      </c>
      <c r="M6" s="279" t="s">
        <v>11</v>
      </c>
      <c r="N6" s="131" t="s">
        <v>80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39.5" customHeight="1" x14ac:dyDescent="0.2">
      <c r="A8" s="396"/>
      <c r="B8" s="199" t="s">
        <v>171</v>
      </c>
      <c r="C8" s="281" t="s">
        <v>87</v>
      </c>
      <c r="D8" s="280" t="s">
        <v>6</v>
      </c>
      <c r="E8" s="280" t="s">
        <v>7</v>
      </c>
      <c r="F8" s="280" t="s">
        <v>17</v>
      </c>
      <c r="G8" s="280" t="s">
        <v>8</v>
      </c>
      <c r="H8" s="283">
        <v>3</v>
      </c>
      <c r="I8" s="283">
        <v>11</v>
      </c>
      <c r="J8" s="166">
        <v>1.1000000000000001</v>
      </c>
      <c r="K8" s="77">
        <f t="shared" si="0"/>
        <v>1.1000000000000001</v>
      </c>
      <c r="L8" s="278"/>
      <c r="M8" s="279" t="s">
        <v>11</v>
      </c>
      <c r="N8" s="131" t="s">
        <v>80</v>
      </c>
    </row>
    <row r="9" spans="1:14" ht="141.75" customHeight="1" x14ac:dyDescent="0.2">
      <c r="B9" s="199" t="s">
        <v>103</v>
      </c>
      <c r="C9" s="199" t="s">
        <v>87</v>
      </c>
      <c r="D9" s="282" t="s">
        <v>6</v>
      </c>
      <c r="E9" s="282" t="s">
        <v>7</v>
      </c>
      <c r="F9" s="282" t="s">
        <v>17</v>
      </c>
      <c r="G9" s="282" t="s">
        <v>8</v>
      </c>
      <c r="H9" s="162">
        <v>22</v>
      </c>
      <c r="I9" s="162">
        <v>14</v>
      </c>
      <c r="J9" s="171">
        <f t="shared" ref="J9" si="1">I9/H9</f>
        <v>0.63636363636363635</v>
      </c>
      <c r="K9" s="77">
        <f t="shared" si="0"/>
        <v>0.63636363636363635</v>
      </c>
      <c r="L9" s="172" t="s">
        <v>67</v>
      </c>
      <c r="M9" s="34" t="s">
        <v>11</v>
      </c>
      <c r="N9" s="131" t="s">
        <v>96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opLeftCell="A4" workbookViewId="0">
      <selection activeCell="N9" sqref="N9"/>
    </sheetView>
  </sheetViews>
  <sheetFormatPr defaultRowHeight="12.75" x14ac:dyDescent="0.2"/>
  <cols>
    <col min="1" max="1" width="19.85546875" customWidth="1"/>
    <col min="2" max="2" width="24.2851562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178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38.5</v>
      </c>
      <c r="I5" s="283">
        <v>37</v>
      </c>
      <c r="J5" s="166">
        <f>I5/H5</f>
        <v>0.96103896103896103</v>
      </c>
      <c r="K5" s="77">
        <f>J5</f>
        <v>0.96103896103896103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32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1</v>
      </c>
      <c r="I6" s="283">
        <v>1</v>
      </c>
      <c r="J6" s="166">
        <f>I6/H6</f>
        <v>1</v>
      </c>
      <c r="K6" s="77">
        <f>J6</f>
        <v>1</v>
      </c>
      <c r="L6" s="278"/>
      <c r="M6" s="279" t="s">
        <v>11</v>
      </c>
      <c r="N6" s="131" t="s">
        <v>80</v>
      </c>
    </row>
    <row r="7" spans="1:14" ht="56.25" x14ac:dyDescent="0.2">
      <c r="A7" s="396"/>
      <c r="B7" s="281" t="s">
        <v>74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4</v>
      </c>
      <c r="I7" s="283">
        <v>6</v>
      </c>
      <c r="J7" s="166">
        <v>1.1000000000000001</v>
      </c>
      <c r="K7" s="77">
        <f t="shared" ref="K7:K10" si="0">J7</f>
        <v>1.1000000000000001</v>
      </c>
      <c r="L7" s="278" t="s">
        <v>67</v>
      </c>
      <c r="M7" s="279" t="s">
        <v>11</v>
      </c>
      <c r="N7" s="131" t="s">
        <v>80</v>
      </c>
    </row>
    <row r="8" spans="1:14" x14ac:dyDescent="0.2">
      <c r="A8" s="396"/>
      <c r="B8" s="321" t="s">
        <v>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3"/>
    </row>
    <row r="9" spans="1:14" ht="114" customHeight="1" x14ac:dyDescent="0.2">
      <c r="A9" s="396"/>
      <c r="B9" s="199" t="s">
        <v>171</v>
      </c>
      <c r="C9" s="281" t="s">
        <v>87</v>
      </c>
      <c r="D9" s="280" t="s">
        <v>6</v>
      </c>
      <c r="E9" s="280" t="s">
        <v>7</v>
      </c>
      <c r="F9" s="280" t="s">
        <v>17</v>
      </c>
      <c r="G9" s="280" t="s">
        <v>8</v>
      </c>
      <c r="H9" s="283">
        <v>7.5</v>
      </c>
      <c r="I9" s="283">
        <v>10</v>
      </c>
      <c r="J9" s="166">
        <v>1.1000000000000001</v>
      </c>
      <c r="K9" s="77">
        <f t="shared" si="0"/>
        <v>1.1000000000000001</v>
      </c>
      <c r="L9" s="278"/>
      <c r="M9" s="279" t="s">
        <v>11</v>
      </c>
      <c r="N9" s="131" t="s">
        <v>80</v>
      </c>
    </row>
    <row r="10" spans="1:14" ht="131.25" customHeight="1" x14ac:dyDescent="0.2">
      <c r="B10" s="199" t="s">
        <v>103</v>
      </c>
      <c r="C10" s="199" t="s">
        <v>87</v>
      </c>
      <c r="D10" s="282" t="s">
        <v>6</v>
      </c>
      <c r="E10" s="282" t="s">
        <v>7</v>
      </c>
      <c r="F10" s="282" t="s">
        <v>17</v>
      </c>
      <c r="G10" s="282" t="s">
        <v>8</v>
      </c>
      <c r="H10" s="162">
        <v>36</v>
      </c>
      <c r="I10" s="162">
        <v>34</v>
      </c>
      <c r="J10" s="171">
        <f t="shared" ref="J10" si="1">I10/H10</f>
        <v>0.94444444444444442</v>
      </c>
      <c r="K10" s="77">
        <f t="shared" si="0"/>
        <v>0.94444444444444442</v>
      </c>
      <c r="L10" s="172" t="s">
        <v>67</v>
      </c>
      <c r="M10" s="34" t="s">
        <v>11</v>
      </c>
      <c r="N10" s="131" t="s">
        <v>79</v>
      </c>
    </row>
    <row r="11" spans="1:14" ht="20.25" x14ac:dyDescent="0.3">
      <c r="B11" s="13" t="s">
        <v>28</v>
      </c>
      <c r="C11" s="13"/>
      <c r="D11" s="13"/>
      <c r="E11" s="13"/>
      <c r="F11" s="13"/>
      <c r="G11" s="5"/>
      <c r="H11" s="9"/>
      <c r="I11" s="9"/>
      <c r="J11" s="9"/>
      <c r="K11" s="9"/>
      <c r="L11" s="5"/>
      <c r="M11" s="8"/>
    </row>
  </sheetData>
  <mergeCells count="4">
    <mergeCell ref="B1:M1"/>
    <mergeCell ref="A4:A9"/>
    <mergeCell ref="B4:N4"/>
    <mergeCell ref="B8:N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opLeftCell="A4" workbookViewId="0">
      <selection activeCell="I8" sqref="I8:I9"/>
    </sheetView>
  </sheetViews>
  <sheetFormatPr defaultRowHeight="12.75" x14ac:dyDescent="0.2"/>
  <cols>
    <col min="1" max="1" width="23.7109375" customWidth="1"/>
    <col min="2" max="2" width="21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179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26</v>
      </c>
      <c r="I5" s="283">
        <v>16</v>
      </c>
      <c r="J5" s="166">
        <f>I5/H5</f>
        <v>0.61538461538461542</v>
      </c>
      <c r="K5" s="77">
        <f>J5</f>
        <v>0.61538461538461542</v>
      </c>
      <c r="L5" s="278"/>
      <c r="M5" s="279" t="s">
        <v>11</v>
      </c>
      <c r="N5" s="131" t="s">
        <v>18</v>
      </c>
    </row>
    <row r="6" spans="1:14" ht="56.25" x14ac:dyDescent="0.2">
      <c r="A6" s="396"/>
      <c r="B6" s="281" t="s">
        <v>74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6</v>
      </c>
      <c r="I6" s="283">
        <v>5</v>
      </c>
      <c r="J6" s="166">
        <f>I6/H6</f>
        <v>0.83333333333333337</v>
      </c>
      <c r="K6" s="77">
        <f t="shared" ref="K6:K9" si="0">J6</f>
        <v>0.83333333333333337</v>
      </c>
      <c r="L6" s="278" t="s">
        <v>67</v>
      </c>
      <c r="M6" s="279" t="s">
        <v>11</v>
      </c>
      <c r="N6" s="131" t="s">
        <v>96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29" customHeight="1" x14ac:dyDescent="0.2">
      <c r="A8" s="396"/>
      <c r="B8" s="199" t="s">
        <v>171</v>
      </c>
      <c r="C8" s="281" t="s">
        <v>87</v>
      </c>
      <c r="D8" s="280" t="s">
        <v>6</v>
      </c>
      <c r="E8" s="280" t="s">
        <v>7</v>
      </c>
      <c r="F8" s="280" t="s">
        <v>17</v>
      </c>
      <c r="G8" s="280" t="s">
        <v>8</v>
      </c>
      <c r="H8" s="283">
        <v>6</v>
      </c>
      <c r="I8" s="283">
        <v>2</v>
      </c>
      <c r="J8" s="166">
        <f t="shared" ref="J8:J9" si="1">I8/H8</f>
        <v>0.33333333333333331</v>
      </c>
      <c r="K8" s="77">
        <f t="shared" si="0"/>
        <v>0.33333333333333331</v>
      </c>
      <c r="L8" s="278"/>
      <c r="M8" s="279" t="s">
        <v>11</v>
      </c>
      <c r="N8" s="131" t="s">
        <v>96</v>
      </c>
    </row>
    <row r="9" spans="1:14" ht="133.5" customHeight="1" x14ac:dyDescent="0.2">
      <c r="B9" s="199" t="s">
        <v>103</v>
      </c>
      <c r="C9" s="199" t="s">
        <v>87</v>
      </c>
      <c r="D9" s="282" t="s">
        <v>6</v>
      </c>
      <c r="E9" s="282" t="s">
        <v>7</v>
      </c>
      <c r="F9" s="282" t="s">
        <v>17</v>
      </c>
      <c r="G9" s="282" t="s">
        <v>8</v>
      </c>
      <c r="H9" s="162">
        <v>26</v>
      </c>
      <c r="I9" s="162">
        <v>19</v>
      </c>
      <c r="J9" s="171">
        <f t="shared" si="1"/>
        <v>0.73076923076923073</v>
      </c>
      <c r="K9" s="77">
        <f t="shared" si="0"/>
        <v>0.73076923076923073</v>
      </c>
      <c r="L9" s="172" t="s">
        <v>67</v>
      </c>
      <c r="M9" s="34" t="s">
        <v>11</v>
      </c>
      <c r="N9" s="131" t="s">
        <v>96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4" workbookViewId="0">
      <selection activeCell="N12" sqref="N12"/>
    </sheetView>
  </sheetViews>
  <sheetFormatPr defaultRowHeight="12.75" x14ac:dyDescent="0.2"/>
  <cols>
    <col min="1" max="1" width="16.5703125" customWidth="1"/>
    <col min="2" max="2" width="20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180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36.5</v>
      </c>
      <c r="I5" s="283">
        <v>34</v>
      </c>
      <c r="J5" s="166">
        <f>I5/H5</f>
        <v>0.93150684931506844</v>
      </c>
      <c r="K5" s="77">
        <f>J5</f>
        <v>0.93150684931506844</v>
      </c>
      <c r="L5" s="278"/>
      <c r="M5" s="279" t="s">
        <v>11</v>
      </c>
      <c r="N5" s="131" t="s">
        <v>79</v>
      </c>
    </row>
    <row r="6" spans="1:14" ht="56.25" x14ac:dyDescent="0.2">
      <c r="A6" s="396"/>
      <c r="B6" s="281" t="s">
        <v>32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1</v>
      </c>
      <c r="I6" s="283">
        <v>1</v>
      </c>
      <c r="J6" s="166">
        <f>I6/H6</f>
        <v>1</v>
      </c>
      <c r="K6" s="77">
        <f t="shared" ref="K6:K7" si="0">J6</f>
        <v>1</v>
      </c>
      <c r="L6" s="278" t="s">
        <v>67</v>
      </c>
      <c r="M6" s="279" t="s">
        <v>11</v>
      </c>
      <c r="N6" s="131" t="s">
        <v>80</v>
      </c>
    </row>
    <row r="7" spans="1:14" ht="56.25" x14ac:dyDescent="0.2">
      <c r="A7" s="396"/>
      <c r="B7" s="281" t="s">
        <v>33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1.5</v>
      </c>
      <c r="I7" s="283">
        <v>1</v>
      </c>
      <c r="J7" s="166">
        <f>I7/H7</f>
        <v>0.66666666666666663</v>
      </c>
      <c r="K7" s="77">
        <f t="shared" si="0"/>
        <v>0.66666666666666663</v>
      </c>
      <c r="L7" s="278" t="s">
        <v>67</v>
      </c>
      <c r="M7" s="279" t="s">
        <v>11</v>
      </c>
      <c r="N7" s="131" t="s">
        <v>96</v>
      </c>
    </row>
    <row r="8" spans="1:14" ht="106.5" customHeight="1" x14ac:dyDescent="0.2">
      <c r="A8" s="396"/>
      <c r="B8" s="281" t="s">
        <v>74</v>
      </c>
      <c r="C8" s="281" t="s">
        <v>86</v>
      </c>
      <c r="D8" s="280" t="s">
        <v>6</v>
      </c>
      <c r="E8" s="280" t="s">
        <v>7</v>
      </c>
      <c r="F8" s="280" t="s">
        <v>12</v>
      </c>
      <c r="G8" s="280" t="s">
        <v>8</v>
      </c>
      <c r="H8" s="283">
        <v>1</v>
      </c>
      <c r="I8" s="283">
        <v>1</v>
      </c>
      <c r="J8" s="166">
        <f>I8/H8</f>
        <v>1</v>
      </c>
      <c r="K8" s="77">
        <f t="shared" ref="K8:K12" si="1">J8</f>
        <v>1</v>
      </c>
      <c r="L8" s="278" t="s">
        <v>67</v>
      </c>
      <c r="M8" s="279" t="s">
        <v>11</v>
      </c>
      <c r="N8" s="131" t="s">
        <v>80</v>
      </c>
    </row>
    <row r="9" spans="1:14" x14ac:dyDescent="0.2">
      <c r="A9" s="396"/>
      <c r="B9" s="321" t="s">
        <v>25</v>
      </c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3"/>
    </row>
    <row r="10" spans="1:14" ht="112.5" customHeight="1" x14ac:dyDescent="0.2">
      <c r="A10" s="396"/>
      <c r="B10" s="199" t="s">
        <v>171</v>
      </c>
      <c r="C10" s="281" t="s">
        <v>87</v>
      </c>
      <c r="D10" s="280" t="s">
        <v>6</v>
      </c>
      <c r="E10" s="280" t="s">
        <v>7</v>
      </c>
      <c r="F10" s="280" t="s">
        <v>17</v>
      </c>
      <c r="G10" s="280" t="s">
        <v>8</v>
      </c>
      <c r="H10" s="283">
        <v>13</v>
      </c>
      <c r="I10" s="283">
        <v>14</v>
      </c>
      <c r="J10" s="166">
        <f t="shared" ref="J10:J12" si="2">I10/H10</f>
        <v>1.0769230769230769</v>
      </c>
      <c r="K10" s="77">
        <f t="shared" si="1"/>
        <v>1.0769230769230769</v>
      </c>
      <c r="L10" s="278"/>
      <c r="M10" s="279" t="s">
        <v>11</v>
      </c>
      <c r="N10" s="131" t="s">
        <v>80</v>
      </c>
    </row>
    <row r="11" spans="1:14" ht="81" customHeight="1" x14ac:dyDescent="0.2">
      <c r="A11" s="284"/>
      <c r="B11" s="199" t="s">
        <v>69</v>
      </c>
      <c r="C11" s="281" t="s">
        <v>87</v>
      </c>
      <c r="D11" s="280" t="s">
        <v>6</v>
      </c>
      <c r="E11" s="280" t="s">
        <v>7</v>
      </c>
      <c r="F11" s="280" t="s">
        <v>17</v>
      </c>
      <c r="G11" s="280" t="s">
        <v>8</v>
      </c>
      <c r="H11" s="283">
        <v>1.5</v>
      </c>
      <c r="I11" s="283">
        <v>1</v>
      </c>
      <c r="J11" s="166">
        <f t="shared" ref="J11" si="3">I11/H11</f>
        <v>0.66666666666666663</v>
      </c>
      <c r="K11" s="77">
        <f t="shared" ref="K11" si="4">J11</f>
        <v>0.66666666666666663</v>
      </c>
      <c r="L11" s="278"/>
      <c r="M11" s="279" t="s">
        <v>11</v>
      </c>
      <c r="N11" s="131" t="s">
        <v>96</v>
      </c>
    </row>
    <row r="12" spans="1:14" ht="114" customHeight="1" x14ac:dyDescent="0.2">
      <c r="B12" s="199" t="s">
        <v>103</v>
      </c>
      <c r="C12" s="199" t="s">
        <v>87</v>
      </c>
      <c r="D12" s="282" t="s">
        <v>6</v>
      </c>
      <c r="E12" s="282" t="s">
        <v>7</v>
      </c>
      <c r="F12" s="282" t="s">
        <v>17</v>
      </c>
      <c r="G12" s="282" t="s">
        <v>8</v>
      </c>
      <c r="H12" s="162">
        <v>25.5</v>
      </c>
      <c r="I12" s="162">
        <v>22</v>
      </c>
      <c r="J12" s="171">
        <f t="shared" si="2"/>
        <v>0.86274509803921573</v>
      </c>
      <c r="K12" s="77">
        <f t="shared" si="1"/>
        <v>0.86274509803921573</v>
      </c>
      <c r="L12" s="172" t="s">
        <v>67</v>
      </c>
      <c r="M12" s="34" t="s">
        <v>11</v>
      </c>
      <c r="N12" s="131" t="s">
        <v>96</v>
      </c>
    </row>
    <row r="13" spans="1:14" ht="20.25" x14ac:dyDescent="0.3">
      <c r="B13" s="13" t="s">
        <v>28</v>
      </c>
      <c r="C13" s="13"/>
      <c r="D13" s="13"/>
      <c r="E13" s="13"/>
      <c r="F13" s="13"/>
      <c r="G13" s="5"/>
      <c r="H13" s="9"/>
      <c r="I13" s="9"/>
      <c r="J13" s="9"/>
      <c r="K13" s="9"/>
      <c r="L13" s="5"/>
      <c r="M13" s="8"/>
    </row>
  </sheetData>
  <mergeCells count="4">
    <mergeCell ref="B1:M1"/>
    <mergeCell ref="A4:A10"/>
    <mergeCell ref="B4:N4"/>
    <mergeCell ref="B9:N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N8" sqref="N8"/>
    </sheetView>
  </sheetViews>
  <sheetFormatPr defaultRowHeight="12.75" x14ac:dyDescent="0.2"/>
  <cols>
    <col min="1" max="1" width="24.7109375" customWidth="1"/>
    <col min="2" max="2" width="18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181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18</v>
      </c>
      <c r="I5" s="283">
        <v>18</v>
      </c>
      <c r="J5" s="166">
        <f>I5/H5</f>
        <v>1</v>
      </c>
      <c r="K5" s="77">
        <f>J5</f>
        <v>1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32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1</v>
      </c>
      <c r="I6" s="283">
        <v>1</v>
      </c>
      <c r="J6" s="166">
        <f>I6/H6</f>
        <v>1</v>
      </c>
      <c r="K6" s="77">
        <f t="shared" ref="K6:K9" si="0">J6</f>
        <v>1</v>
      </c>
      <c r="L6" s="278" t="s">
        <v>67</v>
      </c>
      <c r="M6" s="279" t="s">
        <v>11</v>
      </c>
      <c r="N6" s="131" t="s">
        <v>80</v>
      </c>
    </row>
    <row r="7" spans="1:14" x14ac:dyDescent="0.2">
      <c r="A7" s="396"/>
      <c r="B7" s="321" t="s">
        <v>25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3"/>
    </row>
    <row r="8" spans="1:14" ht="131.25" customHeight="1" x14ac:dyDescent="0.2">
      <c r="A8" s="396"/>
      <c r="B8" s="199" t="s">
        <v>171</v>
      </c>
      <c r="C8" s="281" t="s">
        <v>87</v>
      </c>
      <c r="D8" s="280" t="s">
        <v>6</v>
      </c>
      <c r="E8" s="280" t="s">
        <v>7</v>
      </c>
      <c r="F8" s="280" t="s">
        <v>17</v>
      </c>
      <c r="G8" s="280" t="s">
        <v>8</v>
      </c>
      <c r="H8" s="283">
        <v>3</v>
      </c>
      <c r="I8" s="283">
        <v>4</v>
      </c>
      <c r="J8" s="166">
        <v>1.1000000000000001</v>
      </c>
      <c r="K8" s="77">
        <f t="shared" si="0"/>
        <v>1.1000000000000001</v>
      </c>
      <c r="L8" s="278"/>
      <c r="M8" s="279" t="s">
        <v>11</v>
      </c>
      <c r="N8" s="131" t="s">
        <v>80</v>
      </c>
    </row>
    <row r="9" spans="1:14" ht="125.25" customHeight="1" x14ac:dyDescent="0.2">
      <c r="B9" s="199" t="s">
        <v>103</v>
      </c>
      <c r="C9" s="199" t="s">
        <v>87</v>
      </c>
      <c r="D9" s="282" t="s">
        <v>6</v>
      </c>
      <c r="E9" s="282" t="s">
        <v>7</v>
      </c>
      <c r="F9" s="282" t="s">
        <v>17</v>
      </c>
      <c r="G9" s="282" t="s">
        <v>8</v>
      </c>
      <c r="H9" s="162">
        <v>16</v>
      </c>
      <c r="I9" s="162">
        <v>15</v>
      </c>
      <c r="J9" s="171">
        <f t="shared" ref="J9" si="1">I9/H9</f>
        <v>0.9375</v>
      </c>
      <c r="K9" s="77">
        <f t="shared" si="0"/>
        <v>0.9375</v>
      </c>
      <c r="L9" s="172" t="s">
        <v>67</v>
      </c>
      <c r="M9" s="34" t="s">
        <v>11</v>
      </c>
      <c r="N9" s="131" t="s">
        <v>79</v>
      </c>
    </row>
    <row r="10" spans="1:14" ht="20.25" x14ac:dyDescent="0.3">
      <c r="B10" s="13" t="s">
        <v>28</v>
      </c>
      <c r="C10" s="13"/>
      <c r="D10" s="13"/>
      <c r="E10" s="13"/>
      <c r="F10" s="13"/>
      <c r="G10" s="5"/>
      <c r="H10" s="9"/>
      <c r="I10" s="9"/>
      <c r="J10" s="9"/>
      <c r="K10" s="9"/>
      <c r="L10" s="5"/>
      <c r="M10" s="8"/>
    </row>
  </sheetData>
  <mergeCells count="4">
    <mergeCell ref="B1:M1"/>
    <mergeCell ref="A4:A8"/>
    <mergeCell ref="B4:N4"/>
    <mergeCell ref="B7:N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4" workbookViewId="0">
      <selection activeCell="M10" sqref="M10"/>
    </sheetView>
  </sheetViews>
  <sheetFormatPr defaultRowHeight="12.75" x14ac:dyDescent="0.2"/>
  <cols>
    <col min="1" max="1" width="17" customWidth="1"/>
    <col min="2" max="2" width="22.2851562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182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31.5</v>
      </c>
      <c r="I5" s="283">
        <v>33</v>
      </c>
      <c r="J5" s="166">
        <f>I5/H5</f>
        <v>1.0476190476190477</v>
      </c>
      <c r="K5" s="77">
        <f>J5</f>
        <v>1.0476190476190477</v>
      </c>
      <c r="L5" s="278"/>
      <c r="M5" s="279" t="s">
        <v>11</v>
      </c>
      <c r="N5" s="131" t="s">
        <v>80</v>
      </c>
    </row>
    <row r="6" spans="1:14" ht="54.75" customHeight="1" x14ac:dyDescent="0.2">
      <c r="A6" s="396"/>
      <c r="B6" s="281" t="s">
        <v>33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0.5</v>
      </c>
      <c r="I6" s="283">
        <v>3</v>
      </c>
      <c r="J6" s="166">
        <v>1.1000000000000001</v>
      </c>
      <c r="K6" s="77">
        <f>J6</f>
        <v>1.1000000000000001</v>
      </c>
      <c r="L6" s="278"/>
      <c r="M6" s="279" t="s">
        <v>11</v>
      </c>
      <c r="N6" s="131" t="s">
        <v>80</v>
      </c>
    </row>
    <row r="7" spans="1:14" ht="96" customHeight="1" x14ac:dyDescent="0.2">
      <c r="A7" s="396"/>
      <c r="B7" s="281" t="s">
        <v>74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2.5</v>
      </c>
      <c r="I7" s="283">
        <v>3</v>
      </c>
      <c r="J7" s="166">
        <v>1.1000000000000001</v>
      </c>
      <c r="K7" s="77">
        <f t="shared" ref="K7" si="0">J7</f>
        <v>1.1000000000000001</v>
      </c>
      <c r="L7" s="278" t="s">
        <v>67</v>
      </c>
      <c r="M7" s="279" t="s">
        <v>11</v>
      </c>
      <c r="N7" s="131" t="s">
        <v>80</v>
      </c>
    </row>
    <row r="8" spans="1:14" ht="12.75" customHeight="1" x14ac:dyDescent="0.2">
      <c r="A8" s="396"/>
      <c r="B8" s="321" t="s">
        <v>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3"/>
    </row>
    <row r="9" spans="1:14" ht="108" x14ac:dyDescent="0.2">
      <c r="A9" s="396"/>
      <c r="B9" s="199" t="s">
        <v>171</v>
      </c>
      <c r="C9" s="281" t="s">
        <v>87</v>
      </c>
      <c r="D9" s="280" t="s">
        <v>6</v>
      </c>
      <c r="E9" s="280" t="s">
        <v>7</v>
      </c>
      <c r="F9" s="280" t="s">
        <v>17</v>
      </c>
      <c r="G9" s="280" t="s">
        <v>8</v>
      </c>
      <c r="H9" s="283">
        <v>11.5</v>
      </c>
      <c r="I9" s="283">
        <v>3</v>
      </c>
      <c r="J9" s="166">
        <f t="shared" ref="J9" si="1">I9/H9</f>
        <v>0.2608695652173913</v>
      </c>
      <c r="K9" s="77">
        <f t="shared" ref="K9:K11" si="2">J9</f>
        <v>0.2608695652173913</v>
      </c>
      <c r="L9" s="278"/>
      <c r="M9" s="279" t="s">
        <v>11</v>
      </c>
      <c r="N9" s="131" t="s">
        <v>96</v>
      </c>
    </row>
    <row r="10" spans="1:14" ht="56.25" x14ac:dyDescent="0.2">
      <c r="A10" s="284"/>
      <c r="B10" s="285" t="s">
        <v>69</v>
      </c>
      <c r="C10" s="286" t="s">
        <v>87</v>
      </c>
      <c r="D10" s="287" t="s">
        <v>6</v>
      </c>
      <c r="E10" s="287" t="s">
        <v>7</v>
      </c>
      <c r="F10" s="287" t="s">
        <v>17</v>
      </c>
      <c r="G10" s="287" t="s">
        <v>8</v>
      </c>
      <c r="H10" s="288">
        <v>22.5</v>
      </c>
      <c r="I10" s="288">
        <v>33</v>
      </c>
      <c r="J10" s="289">
        <v>1.1000000000000001</v>
      </c>
      <c r="K10" s="290">
        <f t="shared" ref="K10" si="3">J10</f>
        <v>1.1000000000000001</v>
      </c>
      <c r="L10" s="291"/>
      <c r="M10" s="287" t="s">
        <v>11</v>
      </c>
      <c r="N10" s="292" t="s">
        <v>80</v>
      </c>
    </row>
    <row r="11" spans="1:14" ht="141.75" customHeight="1" x14ac:dyDescent="0.2">
      <c r="B11" s="285" t="s">
        <v>103</v>
      </c>
      <c r="C11" s="285" t="s">
        <v>87</v>
      </c>
      <c r="D11" s="293" t="s">
        <v>6</v>
      </c>
      <c r="E11" s="293" t="s">
        <v>7</v>
      </c>
      <c r="F11" s="293" t="s">
        <v>17</v>
      </c>
      <c r="G11" s="293" t="s">
        <v>8</v>
      </c>
      <c r="H11" s="294">
        <v>0.5</v>
      </c>
      <c r="I11" s="294">
        <v>3</v>
      </c>
      <c r="J11" s="295">
        <v>1.1000000000000001</v>
      </c>
      <c r="K11" s="290">
        <f t="shared" si="2"/>
        <v>1.1000000000000001</v>
      </c>
      <c r="L11" s="296" t="s">
        <v>67</v>
      </c>
      <c r="M11" s="293" t="s">
        <v>11</v>
      </c>
      <c r="N11" s="292" t="s">
        <v>79</v>
      </c>
    </row>
    <row r="12" spans="1:14" ht="20.25" x14ac:dyDescent="0.3">
      <c r="B12" s="13" t="s">
        <v>28</v>
      </c>
      <c r="C12" s="13"/>
      <c r="D12" s="13"/>
      <c r="E12" s="13"/>
      <c r="F12" s="13"/>
      <c r="G12" s="5"/>
      <c r="H12" s="9"/>
      <c r="I12" s="9"/>
      <c r="J12" s="9"/>
      <c r="K12" s="9"/>
      <c r="L12" s="5"/>
      <c r="M12" s="8"/>
    </row>
  </sheetData>
  <mergeCells count="4">
    <mergeCell ref="B1:M1"/>
    <mergeCell ref="A4:A9"/>
    <mergeCell ref="B4:N4"/>
    <mergeCell ref="B8:N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6" workbookViewId="0">
      <selection activeCell="J10" sqref="J10"/>
    </sheetView>
  </sheetViews>
  <sheetFormatPr defaultRowHeight="12.75" x14ac:dyDescent="0.2"/>
  <cols>
    <col min="1" max="1" width="24.7109375" customWidth="1"/>
    <col min="2" max="2" width="18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183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283">
        <v>101</v>
      </c>
      <c r="I5" s="283">
        <v>105</v>
      </c>
      <c r="J5" s="166">
        <f>I5/H5</f>
        <v>1.0396039603960396</v>
      </c>
      <c r="K5" s="77">
        <f>J5</f>
        <v>1.0396039603960396</v>
      </c>
      <c r="L5" s="278"/>
      <c r="M5" s="279" t="s">
        <v>11</v>
      </c>
      <c r="N5" s="131" t="s">
        <v>80</v>
      </c>
    </row>
    <row r="6" spans="1:14" ht="56.25" x14ac:dyDescent="0.2">
      <c r="A6" s="396"/>
      <c r="B6" s="281" t="s">
        <v>74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5</v>
      </c>
      <c r="I6" s="283">
        <v>6</v>
      </c>
      <c r="J6" s="166">
        <v>1.1000000000000001</v>
      </c>
      <c r="K6" s="77">
        <f t="shared" ref="K6:K7" si="0">J6</f>
        <v>1.1000000000000001</v>
      </c>
      <c r="L6" s="278" t="s">
        <v>67</v>
      </c>
      <c r="M6" s="279" t="s">
        <v>11</v>
      </c>
      <c r="N6" s="131" t="s">
        <v>80</v>
      </c>
    </row>
    <row r="7" spans="1:14" ht="56.25" x14ac:dyDescent="0.2">
      <c r="A7" s="396"/>
      <c r="B7" s="281" t="s">
        <v>33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1</v>
      </c>
      <c r="I7" s="283">
        <v>1</v>
      </c>
      <c r="J7" s="166">
        <f>I7/H7</f>
        <v>1</v>
      </c>
      <c r="K7" s="77">
        <f t="shared" si="0"/>
        <v>1</v>
      </c>
      <c r="L7" s="278" t="s">
        <v>67</v>
      </c>
      <c r="M7" s="279" t="s">
        <v>11</v>
      </c>
      <c r="N7" s="131" t="s">
        <v>80</v>
      </c>
    </row>
    <row r="8" spans="1:14" ht="56.25" x14ac:dyDescent="0.2">
      <c r="A8" s="396"/>
      <c r="B8" s="281" t="s">
        <v>32</v>
      </c>
      <c r="C8" s="281" t="s">
        <v>86</v>
      </c>
      <c r="D8" s="280" t="s">
        <v>6</v>
      </c>
      <c r="E8" s="280" t="s">
        <v>7</v>
      </c>
      <c r="F8" s="280" t="s">
        <v>12</v>
      </c>
      <c r="G8" s="280" t="s">
        <v>8</v>
      </c>
      <c r="H8" s="283">
        <v>1</v>
      </c>
      <c r="I8" s="283">
        <v>1</v>
      </c>
      <c r="J8" s="166">
        <f>I8/H8</f>
        <v>1</v>
      </c>
      <c r="K8" s="77">
        <f t="shared" ref="K8:K12" si="1">J8</f>
        <v>1</v>
      </c>
      <c r="L8" s="278" t="s">
        <v>67</v>
      </c>
      <c r="M8" s="279" t="s">
        <v>11</v>
      </c>
      <c r="N8" s="131" t="s">
        <v>80</v>
      </c>
    </row>
    <row r="9" spans="1:14" x14ac:dyDescent="0.2">
      <c r="A9" s="396"/>
      <c r="B9" s="321" t="s">
        <v>25</v>
      </c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3"/>
    </row>
    <row r="10" spans="1:14" ht="131.25" customHeight="1" x14ac:dyDescent="0.2">
      <c r="A10" s="396"/>
      <c r="B10" s="199" t="s">
        <v>171</v>
      </c>
      <c r="C10" s="281" t="s">
        <v>87</v>
      </c>
      <c r="D10" s="280" t="s">
        <v>6</v>
      </c>
      <c r="E10" s="280" t="s">
        <v>7</v>
      </c>
      <c r="F10" s="280" t="s">
        <v>17</v>
      </c>
      <c r="G10" s="280" t="s">
        <v>8</v>
      </c>
      <c r="H10" s="283">
        <v>22</v>
      </c>
      <c r="I10" s="283">
        <v>11</v>
      </c>
      <c r="J10" s="166">
        <f t="shared" ref="J10:J12" si="2">I10/H10</f>
        <v>0.5</v>
      </c>
      <c r="K10" s="77">
        <f t="shared" si="1"/>
        <v>0.5</v>
      </c>
      <c r="L10" s="278"/>
      <c r="M10" s="279" t="s">
        <v>11</v>
      </c>
      <c r="N10" s="131" t="s">
        <v>96</v>
      </c>
    </row>
    <row r="11" spans="1:14" ht="131.25" customHeight="1" x14ac:dyDescent="0.2">
      <c r="A11" s="284"/>
      <c r="B11" s="199" t="s">
        <v>103</v>
      </c>
      <c r="C11" s="199" t="s">
        <v>87</v>
      </c>
      <c r="D11" s="282" t="s">
        <v>6</v>
      </c>
      <c r="E11" s="282" t="s">
        <v>7</v>
      </c>
      <c r="F11" s="282" t="s">
        <v>17</v>
      </c>
      <c r="G11" s="282" t="s">
        <v>8</v>
      </c>
      <c r="H11" s="162">
        <v>85</v>
      </c>
      <c r="I11" s="162">
        <v>101</v>
      </c>
      <c r="J11" s="171">
        <v>1.1000000000000001</v>
      </c>
      <c r="K11" s="77">
        <f t="shared" ref="K11" si="3">J11</f>
        <v>1.1000000000000001</v>
      </c>
      <c r="L11" s="172" t="s">
        <v>67</v>
      </c>
      <c r="M11" s="34" t="s">
        <v>11</v>
      </c>
      <c r="N11" s="131" t="s">
        <v>80</v>
      </c>
    </row>
    <row r="12" spans="1:14" ht="125.25" customHeight="1" x14ac:dyDescent="0.2">
      <c r="B12" s="199" t="s">
        <v>69</v>
      </c>
      <c r="C12" s="199" t="s">
        <v>87</v>
      </c>
      <c r="D12" s="282" t="s">
        <v>6</v>
      </c>
      <c r="E12" s="282" t="s">
        <v>7</v>
      </c>
      <c r="F12" s="282" t="s">
        <v>17</v>
      </c>
      <c r="G12" s="282" t="s">
        <v>8</v>
      </c>
      <c r="H12" s="162">
        <v>1</v>
      </c>
      <c r="I12" s="162">
        <v>1</v>
      </c>
      <c r="J12" s="171">
        <f t="shared" si="2"/>
        <v>1</v>
      </c>
      <c r="K12" s="77">
        <f t="shared" si="1"/>
        <v>1</v>
      </c>
      <c r="L12" s="172" t="s">
        <v>67</v>
      </c>
      <c r="M12" s="34" t="s">
        <v>11</v>
      </c>
      <c r="N12" s="131" t="s">
        <v>80</v>
      </c>
    </row>
    <row r="13" spans="1:14" ht="20.25" x14ac:dyDescent="0.3">
      <c r="B13" s="13" t="s">
        <v>28</v>
      </c>
      <c r="C13" s="13"/>
      <c r="D13" s="13"/>
      <c r="E13" s="13"/>
      <c r="F13" s="13"/>
      <c r="G13" s="5"/>
      <c r="H13" s="9"/>
      <c r="I13" s="9"/>
      <c r="J13" s="9"/>
      <c r="K13" s="9"/>
      <c r="L13" s="5"/>
      <c r="M13" s="8"/>
    </row>
  </sheetData>
  <mergeCells count="4">
    <mergeCell ref="B1:M1"/>
    <mergeCell ref="A4:A10"/>
    <mergeCell ref="B4:N4"/>
    <mergeCell ref="B9:N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K12" sqref="K12"/>
    </sheetView>
  </sheetViews>
  <sheetFormatPr defaultRowHeight="12.75" x14ac:dyDescent="0.2"/>
  <cols>
    <col min="1" max="1" width="19.140625" customWidth="1"/>
    <col min="2" max="2" width="16.42578125" customWidth="1"/>
    <col min="8" max="8" width="16.7109375" customWidth="1"/>
  </cols>
  <sheetData>
    <row r="1" spans="1:14" ht="18.75" x14ac:dyDescent="0.2">
      <c r="B1" s="320" t="s">
        <v>159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4" ht="157.5" x14ac:dyDescent="0.2">
      <c r="A2" s="282" t="s">
        <v>30</v>
      </c>
      <c r="B2" s="282" t="s">
        <v>0</v>
      </c>
      <c r="C2" s="282" t="s">
        <v>85</v>
      </c>
      <c r="D2" s="282" t="s">
        <v>1</v>
      </c>
      <c r="E2" s="282" t="s">
        <v>2</v>
      </c>
      <c r="F2" s="282" t="s">
        <v>3</v>
      </c>
      <c r="G2" s="282" t="s">
        <v>4</v>
      </c>
      <c r="H2" s="282" t="s">
        <v>10</v>
      </c>
      <c r="I2" s="282" t="s">
        <v>19</v>
      </c>
      <c r="J2" s="282" t="s">
        <v>14</v>
      </c>
      <c r="K2" s="282" t="s">
        <v>15</v>
      </c>
      <c r="L2" s="282" t="s">
        <v>5</v>
      </c>
      <c r="M2" s="282" t="s">
        <v>9</v>
      </c>
      <c r="N2" s="282" t="s">
        <v>16</v>
      </c>
    </row>
    <row r="3" spans="1:14" x14ac:dyDescent="0.2">
      <c r="A3" s="4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7">
        <v>13</v>
      </c>
      <c r="N3" s="11">
        <v>14</v>
      </c>
    </row>
    <row r="4" spans="1:14" x14ac:dyDescent="0.2">
      <c r="A4" s="395" t="s">
        <v>184</v>
      </c>
      <c r="B4" s="321" t="s">
        <v>23</v>
      </c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3"/>
    </row>
    <row r="5" spans="1:14" ht="56.25" x14ac:dyDescent="0.2">
      <c r="A5" s="396"/>
      <c r="B5" s="281" t="s">
        <v>31</v>
      </c>
      <c r="C5" s="281" t="s">
        <v>86</v>
      </c>
      <c r="D5" s="280" t="s">
        <v>6</v>
      </c>
      <c r="E5" s="280" t="s">
        <v>7</v>
      </c>
      <c r="F5" s="280" t="s">
        <v>12</v>
      </c>
      <c r="G5" s="280" t="s">
        <v>8</v>
      </c>
      <c r="H5" s="305">
        <v>145</v>
      </c>
      <c r="I5" s="305">
        <v>151</v>
      </c>
      <c r="J5" s="166">
        <f>I5/H5</f>
        <v>1.0413793103448277</v>
      </c>
      <c r="K5" s="77">
        <f>J5</f>
        <v>1.0413793103448277</v>
      </c>
      <c r="L5" s="278"/>
      <c r="M5" s="279" t="s">
        <v>11</v>
      </c>
      <c r="N5" s="131" t="s">
        <v>80</v>
      </c>
    </row>
    <row r="6" spans="1:14" ht="92.25" customHeight="1" x14ac:dyDescent="0.2">
      <c r="A6" s="396"/>
      <c r="B6" s="281" t="s">
        <v>74</v>
      </c>
      <c r="C6" s="281" t="s">
        <v>86</v>
      </c>
      <c r="D6" s="280" t="s">
        <v>6</v>
      </c>
      <c r="E6" s="280" t="s">
        <v>7</v>
      </c>
      <c r="F6" s="280" t="s">
        <v>12</v>
      </c>
      <c r="G6" s="280" t="s">
        <v>8</v>
      </c>
      <c r="H6" s="283">
        <v>9.5</v>
      </c>
      <c r="I6" s="283">
        <v>8</v>
      </c>
      <c r="J6" s="166">
        <f>I6/H6</f>
        <v>0.84210526315789469</v>
      </c>
      <c r="K6" s="77">
        <f t="shared" ref="K6:K12" si="0">J6</f>
        <v>0.84210526315789469</v>
      </c>
      <c r="L6" s="278" t="s">
        <v>67</v>
      </c>
      <c r="M6" s="279" t="s">
        <v>11</v>
      </c>
      <c r="N6" s="131" t="s">
        <v>96</v>
      </c>
    </row>
    <row r="7" spans="1:14" ht="56.25" x14ac:dyDescent="0.2">
      <c r="A7" s="396"/>
      <c r="B7" s="281" t="s">
        <v>33</v>
      </c>
      <c r="C7" s="281" t="s">
        <v>86</v>
      </c>
      <c r="D7" s="280" t="s">
        <v>6</v>
      </c>
      <c r="E7" s="280" t="s">
        <v>7</v>
      </c>
      <c r="F7" s="280" t="s">
        <v>12</v>
      </c>
      <c r="G7" s="280" t="s">
        <v>8</v>
      </c>
      <c r="H7" s="283">
        <v>5</v>
      </c>
      <c r="I7" s="283">
        <v>5</v>
      </c>
      <c r="J7" s="166">
        <f>I7/H7</f>
        <v>1</v>
      </c>
      <c r="K7" s="77">
        <f t="shared" si="0"/>
        <v>1</v>
      </c>
      <c r="L7" s="278" t="s">
        <v>67</v>
      </c>
      <c r="M7" s="279" t="s">
        <v>11</v>
      </c>
      <c r="N7" s="131" t="s">
        <v>80</v>
      </c>
    </row>
    <row r="8" spans="1:14" ht="56.25" x14ac:dyDescent="0.2">
      <c r="A8" s="396"/>
      <c r="B8" s="281" t="s">
        <v>32</v>
      </c>
      <c r="C8" s="281" t="s">
        <v>86</v>
      </c>
      <c r="D8" s="280" t="s">
        <v>6</v>
      </c>
      <c r="E8" s="280" t="s">
        <v>7</v>
      </c>
      <c r="F8" s="280" t="s">
        <v>12</v>
      </c>
      <c r="G8" s="280" t="s">
        <v>8</v>
      </c>
      <c r="H8" s="283">
        <v>1</v>
      </c>
      <c r="I8" s="283">
        <v>1</v>
      </c>
      <c r="J8" s="166">
        <f>I8/H8</f>
        <v>1</v>
      </c>
      <c r="K8" s="77">
        <f t="shared" si="0"/>
        <v>1</v>
      </c>
      <c r="L8" s="278" t="s">
        <v>67</v>
      </c>
      <c r="M8" s="279" t="s">
        <v>11</v>
      </c>
      <c r="N8" s="131" t="s">
        <v>80</v>
      </c>
    </row>
    <row r="9" spans="1:14" x14ac:dyDescent="0.2">
      <c r="A9" s="396"/>
      <c r="B9" s="321" t="s">
        <v>25</v>
      </c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3"/>
    </row>
    <row r="10" spans="1:14" ht="140.25" x14ac:dyDescent="0.2">
      <c r="A10" s="396"/>
      <c r="B10" s="199" t="s">
        <v>171</v>
      </c>
      <c r="C10" s="281" t="s">
        <v>87</v>
      </c>
      <c r="D10" s="280" t="s">
        <v>6</v>
      </c>
      <c r="E10" s="280" t="s">
        <v>7</v>
      </c>
      <c r="F10" s="280" t="s">
        <v>17</v>
      </c>
      <c r="G10" s="280" t="s">
        <v>8</v>
      </c>
      <c r="H10" s="283">
        <v>27.75</v>
      </c>
      <c r="I10" s="283">
        <v>24</v>
      </c>
      <c r="J10" s="166">
        <f t="shared" ref="J10:J12" si="1">I10/H10</f>
        <v>0.86486486486486491</v>
      </c>
      <c r="K10" s="77">
        <f t="shared" si="0"/>
        <v>0.86486486486486491</v>
      </c>
      <c r="L10" s="278"/>
      <c r="M10" s="279" t="s">
        <v>11</v>
      </c>
      <c r="N10" s="131" t="s">
        <v>96</v>
      </c>
    </row>
    <row r="11" spans="1:14" ht="158.25" customHeight="1" x14ac:dyDescent="0.2">
      <c r="A11" s="284"/>
      <c r="B11" s="199" t="s">
        <v>103</v>
      </c>
      <c r="C11" s="199" t="s">
        <v>87</v>
      </c>
      <c r="D11" s="282" t="s">
        <v>6</v>
      </c>
      <c r="E11" s="282" t="s">
        <v>7</v>
      </c>
      <c r="F11" s="282" t="s">
        <v>17</v>
      </c>
      <c r="G11" s="282" t="s">
        <v>8</v>
      </c>
      <c r="H11" s="162">
        <v>9</v>
      </c>
      <c r="I11" s="162">
        <v>9</v>
      </c>
      <c r="J11" s="171">
        <f t="shared" si="1"/>
        <v>1</v>
      </c>
      <c r="K11" s="77">
        <f t="shared" si="0"/>
        <v>1</v>
      </c>
      <c r="L11" s="172" t="s">
        <v>67</v>
      </c>
      <c r="M11" s="34" t="s">
        <v>11</v>
      </c>
      <c r="N11" s="131" t="s">
        <v>80</v>
      </c>
    </row>
    <row r="12" spans="1:14" ht="77.25" x14ac:dyDescent="0.2">
      <c r="B12" s="199" t="s">
        <v>69</v>
      </c>
      <c r="C12" s="199" t="s">
        <v>87</v>
      </c>
      <c r="D12" s="282" t="s">
        <v>6</v>
      </c>
      <c r="E12" s="282" t="s">
        <v>7</v>
      </c>
      <c r="F12" s="282" t="s">
        <v>17</v>
      </c>
      <c r="G12" s="282" t="s">
        <v>8</v>
      </c>
      <c r="H12" s="162">
        <v>5</v>
      </c>
      <c r="I12" s="162">
        <v>5</v>
      </c>
      <c r="J12" s="171">
        <f t="shared" si="1"/>
        <v>1</v>
      </c>
      <c r="K12" s="77">
        <f t="shared" si="0"/>
        <v>1</v>
      </c>
      <c r="L12" s="172" t="s">
        <v>67</v>
      </c>
      <c r="M12" s="34" t="s">
        <v>11</v>
      </c>
      <c r="N12" s="131" t="s">
        <v>80</v>
      </c>
    </row>
    <row r="13" spans="1:14" ht="144.75" x14ac:dyDescent="0.2">
      <c r="B13" s="199" t="s">
        <v>185</v>
      </c>
      <c r="C13" s="199" t="s">
        <v>87</v>
      </c>
      <c r="D13" s="282" t="s">
        <v>6</v>
      </c>
      <c r="E13" s="282" t="s">
        <v>7</v>
      </c>
      <c r="F13" s="282" t="s">
        <v>17</v>
      </c>
      <c r="G13" s="282" t="s">
        <v>8</v>
      </c>
      <c r="H13" s="306">
        <v>118.75</v>
      </c>
      <c r="I13" s="306">
        <v>127</v>
      </c>
      <c r="J13" s="171">
        <v>1.1000000000000001</v>
      </c>
      <c r="K13" s="77">
        <v>1.1000000000000001</v>
      </c>
      <c r="L13" s="172" t="s">
        <v>67</v>
      </c>
      <c r="M13" s="34" t="s">
        <v>11</v>
      </c>
      <c r="N13" s="131" t="s">
        <v>80</v>
      </c>
    </row>
    <row r="14" spans="1:14" ht="20.25" x14ac:dyDescent="0.3">
      <c r="B14" s="13" t="s">
        <v>28</v>
      </c>
      <c r="C14" s="13"/>
      <c r="D14" s="13"/>
      <c r="E14" s="13"/>
      <c r="F14" s="13"/>
      <c r="G14" s="5"/>
      <c r="H14" s="9"/>
      <c r="I14" s="9"/>
      <c r="J14" s="9"/>
      <c r="K14" s="9"/>
      <c r="L14" s="5"/>
      <c r="M14" s="8"/>
    </row>
  </sheetData>
  <mergeCells count="4">
    <mergeCell ref="B1:M1"/>
    <mergeCell ref="A4:A10"/>
    <mergeCell ref="B4:N4"/>
    <mergeCell ref="B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22</vt:i4>
      </vt:variant>
    </vt:vector>
  </HeadingPairs>
  <TitlesOfParts>
    <vt:vector size="58" baseType="lpstr">
      <vt:lpstr>титул</vt:lpstr>
      <vt:lpstr>5</vt:lpstr>
      <vt:lpstr>7</vt:lpstr>
      <vt:lpstr>8</vt:lpstr>
      <vt:lpstr>10</vt:lpstr>
      <vt:lpstr>11</vt:lpstr>
      <vt:lpstr>15</vt:lpstr>
      <vt:lpstr>16</vt:lpstr>
      <vt:lpstr>17</vt:lpstr>
      <vt:lpstr>18</vt:lpstr>
      <vt:lpstr>21</vt:lpstr>
      <vt:lpstr>25</vt:lpstr>
      <vt:lpstr>28</vt:lpstr>
      <vt:lpstr>34</vt:lpstr>
      <vt:lpstr>39</vt:lpstr>
      <vt:lpstr>44</vt:lpstr>
      <vt:lpstr>45</vt:lpstr>
      <vt:lpstr>46</vt:lpstr>
      <vt:lpstr>49</vt:lpstr>
      <vt:lpstr>50</vt:lpstr>
      <vt:lpstr>52</vt:lpstr>
      <vt:lpstr>53</vt:lpstr>
      <vt:lpstr>Анцирский</vt:lpstr>
      <vt:lpstr>Астафьевский</vt:lpstr>
      <vt:lpstr>Ашкаульский</vt:lpstr>
      <vt:lpstr>Большеуринский</vt:lpstr>
      <vt:lpstr>Бошняковский</vt:lpstr>
      <vt:lpstr>Браженский</vt:lpstr>
      <vt:lpstr>В-Амонашенский</vt:lpstr>
      <vt:lpstr>Красномаяковский</vt:lpstr>
      <vt:lpstr>Мокрушенский</vt:lpstr>
      <vt:lpstr>Сотниковский</vt:lpstr>
      <vt:lpstr>Степняковский</vt:lpstr>
      <vt:lpstr>Таеженский</vt:lpstr>
      <vt:lpstr>Чечеульский</vt:lpstr>
      <vt:lpstr>Филимоновский</vt:lpstr>
      <vt:lpstr>'8'!_GoBack</vt:lpstr>
      <vt:lpstr>'10'!Область_печати</vt:lpstr>
      <vt:lpstr>'11'!Область_печати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'21'!Область_печати</vt:lpstr>
      <vt:lpstr>'25'!Область_печати</vt:lpstr>
      <vt:lpstr>'28'!Область_печати</vt:lpstr>
      <vt:lpstr>'34'!Область_печати</vt:lpstr>
      <vt:lpstr>'39'!Область_печати</vt:lpstr>
      <vt:lpstr>'44'!Область_печати</vt:lpstr>
      <vt:lpstr>'45'!Область_печати</vt:lpstr>
      <vt:lpstr>'46'!Область_печати</vt:lpstr>
      <vt:lpstr>'49'!Область_печати</vt:lpstr>
      <vt:lpstr>'5'!Область_печати</vt:lpstr>
      <vt:lpstr>'50'!Область_печати</vt:lpstr>
      <vt:lpstr>'52'!Область_печати</vt:lpstr>
      <vt:lpstr>'53'!Область_печати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2017-07-06T04:05:21Z</cp:lastPrinted>
  <dcterms:created xsi:type="dcterms:W3CDTF">1996-10-08T23:32:33Z</dcterms:created>
  <dcterms:modified xsi:type="dcterms:W3CDTF">2026-09-25T03:57:26Z</dcterms:modified>
</cp:coreProperties>
</file>